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0C0E8EA0-A40E-4E49-9286-008A33ED58F7}"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io Ambiente" sheetId="24" r:id="rId4"/>
    <sheet name="Emissões de GEE e energia" sheetId="10" r:id="rId5"/>
    <sheet name="Água" sheetId="12" r:id="rId6"/>
    <sheet name="Resíduos" sheetId="14" r:id="rId7"/>
    <sheet name="Biodiversidade" sheetId="15" r:id="rId8"/>
    <sheet name="Fechamento" sheetId="16" r:id="rId9"/>
    <sheet name="Segurança" sheetId="1" r:id="rId10"/>
    <sheet name="Nossa gente" sheetId="25" r:id="rId11"/>
    <sheet name="Emprego" sheetId="18" r:id="rId12"/>
    <sheet name="Retenção" sheetId="23" r:id="rId13"/>
    <sheet name="Treinamentos" sheetId="17" r:id="rId14"/>
    <sheet name="Responsabilidade"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8" l="1"/>
  <c r="D67" i="18"/>
  <c r="D66" i="18"/>
  <c r="D65" i="18"/>
  <c r="D64" i="18"/>
  <c r="D63" i="18"/>
  <c r="B29" i="15"/>
  <c r="D26" i="14"/>
  <c r="F35" i="12"/>
  <c r="E31" i="12"/>
  <c r="D71" i="18" l="1"/>
</calcChain>
</file>

<file path=xl/sharedStrings.xml><?xml version="1.0" encoding="utf-8"?>
<sst xmlns="http://schemas.openxmlformats.org/spreadsheetml/2006/main" count="1297" uniqueCount="843">
  <si>
    <t>Performance Data</t>
  </si>
  <si>
    <t>ESG KPIs</t>
  </si>
  <si>
    <t>Comunidades KPIs</t>
  </si>
  <si>
    <t>Linha Base 2021</t>
  </si>
  <si>
    <t>Q1-2026</t>
  </si>
  <si>
    <t>2030 Target</t>
  </si>
  <si>
    <t>Força de trabalho local vs total (%)</t>
  </si>
  <si>
    <t>51,2%</t>
  </si>
  <si>
    <t>52,6%</t>
  </si>
  <si>
    <t>59,1%</t>
  </si>
  <si>
    <t>59,3%</t>
  </si>
  <si>
    <t>65,9%</t>
  </si>
  <si>
    <t>65,1%</t>
  </si>
  <si>
    <t>60%</t>
  </si>
  <si>
    <t>Aquisição local vs total (%)</t>
  </si>
  <si>
    <t>12,2%</t>
  </si>
  <si>
    <t>15,3%</t>
  </si>
  <si>
    <t>17,4%</t>
  </si>
  <si>
    <t>26,1%</t>
  </si>
  <si>
    <t>29,9%</t>
  </si>
  <si>
    <t>28,7%</t>
  </si>
  <si>
    <t>20%</t>
  </si>
  <si>
    <t>Investimento social vs receita líquida (%)</t>
  </si>
  <si>
    <t>0,84%</t>
  </si>
  <si>
    <t>0,94%</t>
  </si>
  <si>
    <t>1,18%</t>
  </si>
  <si>
    <t>1,22%</t>
  </si>
  <si>
    <t>1,09%</t>
  </si>
  <si>
    <t>0,90%</t>
  </si>
  <si>
    <t>Planeta KPIs</t>
  </si>
  <si>
    <t>Redução nas emissões de GEE para os escopos 1 e 2 (%)</t>
  </si>
  <si>
    <t>0,0%</t>
  </si>
  <si>
    <t>-0,7%</t>
  </si>
  <si>
    <t>-5,6%</t>
  </si>
  <si>
    <t>48,6%</t>
  </si>
  <si>
    <t>71,9%</t>
  </si>
  <si>
    <t>-</t>
  </si>
  <si>
    <t>-30%</t>
  </si>
  <si>
    <t>Água doce utilizada por minério processado (m3/tonelada)   </t>
  </si>
  <si>
    <t>0,24</t>
  </si>
  <si>
    <t>0,27</t>
  </si>
  <si>
    <t>0,31</t>
  </si>
  <si>
    <t>0,26</t>
  </si>
  <si>
    <t>0,17</t>
  </si>
  <si>
    <t>0,22</t>
  </si>
  <si>
    <t>Resíduos reciclados (%)</t>
  </si>
  <si>
    <t>73%</t>
  </si>
  <si>
    <t>69%</t>
  </si>
  <si>
    <t>63%</t>
  </si>
  <si>
    <t>57%</t>
  </si>
  <si>
    <t>81,3%</t>
  </si>
  <si>
    <t>80%</t>
  </si>
  <si>
    <t>Resíduos domésticos em aterro sanitário (kg/pessoa/dia)</t>
  </si>
  <si>
    <t>1,00</t>
  </si>
  <si>
    <t>1,05</t>
  </si>
  <si>
    <t>0,93</t>
  </si>
  <si>
    <t>0,78</t>
  </si>
  <si>
    <t>0,74</t>
  </si>
  <si>
    <t>0,90</t>
  </si>
  <si>
    <t>Consumo de água potável (litros/pessoa/dia)</t>
  </si>
  <si>
    <t>Pessoas KPIs</t>
  </si>
  <si>
    <t>Mulheres na força de trabalho (%)</t>
  </si>
  <si>
    <t>8,65%</t>
  </si>
  <si>
    <t>8,78%</t>
  </si>
  <si>
    <t>9,62%</t>
  </si>
  <si>
    <t>10,00%</t>
  </si>
  <si>
    <t>10,60%</t>
  </si>
  <si>
    <t>11,2%</t>
  </si>
  <si>
    <t>11%</t>
  </si>
  <si>
    <t>Mulheres em cargos de liderança (%)</t>
  </si>
  <si>
    <t>15,19%</t>
  </si>
  <si>
    <t>14,83%</t>
  </si>
  <si>
    <t>17,98%</t>
  </si>
  <si>
    <t>17,16%</t>
  </si>
  <si>
    <t>17,58%</t>
  </si>
  <si>
    <t>Rotatividade voluntária (%)</t>
  </si>
  <si>
    <t>4,99%</t>
  </si>
  <si>
    <t>3,92%</t>
  </si>
  <si>
    <t>4,52%</t>
  </si>
  <si>
    <t>4,96%</t>
  </si>
  <si>
    <t>4,01%</t>
  </si>
  <si>
    <t>4,21%</t>
  </si>
  <si>
    <t>&lt; 5%</t>
  </si>
  <si>
    <t>Saúde e Segurança KPIs</t>
  </si>
  <si>
    <t>Acidentes fatais</t>
  </si>
  <si>
    <t>Taxa de frequência de lesões com afastamento</t>
  </si>
  <si>
    <t>1,26</t>
  </si>
  <si>
    <t>1,37</t>
  </si>
  <si>
    <t>0,99</t>
  </si>
  <si>
    <t>1,25</t>
  </si>
  <si>
    <t>0,97</t>
  </si>
  <si>
    <t>0,55</t>
  </si>
  <si>
    <t>1,20</t>
  </si>
  <si>
    <t>Governança KPIs</t>
  </si>
  <si>
    <t>Independencia do Board (%)</t>
  </si>
  <si>
    <t>44%</t>
  </si>
  <si>
    <t>56%</t>
  </si>
  <si>
    <t>62,5%</t>
  </si>
  <si>
    <t>&gt;50%</t>
  </si>
  <si>
    <t>Mandato do Board(anos)</t>
  </si>
  <si>
    <t>6,2</t>
  </si>
  <si>
    <t>5,5</t>
  </si>
  <si>
    <t>6,5</t>
  </si>
  <si>
    <t>5,97</t>
  </si>
  <si>
    <t>&lt; 6</t>
  </si>
  <si>
    <t>Mulheres no Board(%)</t>
  </si>
  <si>
    <t>33%</t>
  </si>
  <si>
    <t>38%</t>
  </si>
  <si>
    <t>40%</t>
  </si>
  <si>
    <t>Nossas operações no Brasil estão incluídas nos resultados dos KPIs de Pessoas de 2022, nos KPIs de Saúde e Segurança de 2023 e no KPI de redução de emissões de GEE de 2024 e nos demais KPIs de PLANETA e COMUNIDADES em 2025.</t>
  </si>
  <si>
    <r>
      <rPr>
        <sz val="10"/>
        <color rgb="FFC4922C"/>
        <rFont val="Galano Grotesque"/>
        <family val="3"/>
      </rPr>
      <t>Nossa abordagem para servir nossas comunidades</t>
    </r>
    <r>
      <rPr>
        <sz val="10"/>
        <rFont val="Galano Grotesque"/>
        <family val="3"/>
      </rPr>
      <t xml:space="preserve">
Nossa abordagem de engajamento social se concentra em gerar um impacto positivo. Alcançamos isso por meio da construção de parcerias duradouras com as comunidades locais e da implementação de iniciativas voltadas para atender às suas necessidades.
Essa abordagem é orientada por nossa Política de Relações com a Comunidade, que reflete nosso compromisso com a construção de confiança e a escuta ativa das preocupações comunitárias.
Abaixo estão nossos dados mais recentes sobre </t>
    </r>
    <r>
      <rPr>
        <sz val="10"/>
        <color rgb="FFC4922C"/>
        <rFont val="Galano Grotesque"/>
        <family val="3"/>
      </rPr>
      <t>investimento social, força de trabalho local e gastos em compras locais</t>
    </r>
    <r>
      <rPr>
        <sz val="10"/>
        <rFont val="Galano Grotesque"/>
        <family val="3"/>
      </rPr>
      <t>.</t>
    </r>
  </si>
  <si>
    <t>Investimento social em 2025(USD)</t>
  </si>
  <si>
    <t>Hochschild</t>
  </si>
  <si>
    <t>Peru</t>
  </si>
  <si>
    <t>Argentina</t>
  </si>
  <si>
    <t>Brasil</t>
  </si>
  <si>
    <t>Educação</t>
  </si>
  <si>
    <t>$869.861</t>
  </si>
  <si>
    <t>$744.852</t>
  </si>
  <si>
    <t>$55.191</t>
  </si>
  <si>
    <t>$69.819</t>
  </si>
  <si>
    <t>Saúde e nutrição</t>
  </si>
  <si>
    <t>$578.517</t>
  </si>
  <si>
    <t>$567.959</t>
  </si>
  <si>
    <t>$8.037</t>
  </si>
  <si>
    <t>$2.521</t>
  </si>
  <si>
    <t>Desenvolvimento socioeconômico</t>
  </si>
  <si>
    <t>$2.243.129</t>
  </si>
  <si>
    <t>$2.145.956</t>
  </si>
  <si>
    <t>$24.680</t>
  </si>
  <si>
    <t>$72.492</t>
  </si>
  <si>
    <t>Campanhas filantrópicas</t>
  </si>
  <si>
    <t>$5.524</t>
  </si>
  <si>
    <t>$1.359</t>
  </si>
  <si>
    <t>$4.166</t>
  </si>
  <si>
    <t>Cultura e comunicação</t>
  </si>
  <si>
    <t>$224.519</t>
  </si>
  <si>
    <t>$179.664</t>
  </si>
  <si>
    <t>$3.780</t>
  </si>
  <si>
    <t>$41.076</t>
  </si>
  <si>
    <t>Doações</t>
  </si>
  <si>
    <t>$1.879.619</t>
  </si>
  <si>
    <t>$1.879.384</t>
  </si>
  <si>
    <t>$235</t>
  </si>
  <si>
    <t>Apoio a governos locais</t>
  </si>
  <si>
    <t>$7.374.764</t>
  </si>
  <si>
    <t>$235.122</t>
  </si>
  <si>
    <t>$5.307.968</t>
  </si>
  <si>
    <t>$1.831.674</t>
  </si>
  <si>
    <t>Total</t>
  </si>
  <si>
    <t>$13.175.934</t>
  </si>
  <si>
    <t>$5.403.822</t>
  </si>
  <si>
    <t>$2.017.817</t>
  </si>
  <si>
    <t>Força de trabalho local (empregados próprios e contratados) em 2025</t>
  </si>
  <si>
    <t>Mujeres</t>
  </si>
  <si>
    <t>Hombres</t>
  </si>
  <si>
    <t>#</t>
  </si>
  <si>
    <t>%</t>
  </si>
  <si>
    <t>Inmaculada</t>
  </si>
  <si>
    <t>San Jose </t>
  </si>
  <si>
    <t>Mara Rosa</t>
  </si>
  <si>
    <t>Pallancata </t>
  </si>
  <si>
    <t>Selene </t>
  </si>
  <si>
    <t>Ares </t>
  </si>
  <si>
    <t>Sipan </t>
  </si>
  <si>
    <t>Matarani</t>
  </si>
  <si>
    <t>Proporção de despesas com compras de fornecedores locais</t>
  </si>
  <si>
    <t>Compras locais</t>
  </si>
  <si>
    <t>USD</t>
  </si>
  <si>
    <t>$83.796.000</t>
  </si>
  <si>
    <t>19,5%</t>
  </si>
  <si>
    <t>$90.504.000</t>
  </si>
  <si>
    <t>58,3%</t>
  </si>
  <si>
    <t>Brazil</t>
  </si>
  <si>
    <t>$44.758.000</t>
  </si>
  <si>
    <t>$219.058.000</t>
  </si>
  <si>
    <t>1 'Local' refere-se às pessoas que trabalham nas unidades de mineração ou empresas nas regiões em que a Hochschild opera (no Peru: Apurímac, Arequipa, Ayacucho e Cajamarca; e na Argentina: Santa Cruz). </t>
  </si>
  <si>
    <r>
      <rPr>
        <sz val="10"/>
        <color rgb="FFC4922C"/>
        <rFont val="Galano Grotesque"/>
        <family val="3"/>
      </rPr>
      <t>Nossa abordagem para proteger o meio ambiente</t>
    </r>
    <r>
      <rPr>
        <sz val="10"/>
        <rFont val="Galano Grotesque"/>
        <family val="3"/>
      </rPr>
      <t xml:space="preserve">
A Hochschild está comprometida em produzir metais com o menor impacto ambiental possível. Para isso, a empresa adota práticas de gestão ambiental de alto nível, voltadas à proteção do meio ambiente.
Nossa Política Ambiental aborda os impactos mais significativos de nossas operações e orienta nossas atividades diárias. Em linha com essa política, buscamos constantemente fortalecer nossa cultura ambiental e reduzir nossa pegada ecológica.
Nas folhas a seguir estão nossos dados mais recentes sobre </t>
    </r>
    <r>
      <rPr>
        <sz val="10"/>
        <color rgb="FFC4922C"/>
        <rFont val="Galano Grotesque"/>
        <family val="3"/>
      </rPr>
      <t>emissões de GEE e energia, uso de água, resíduos, biodiversidade e fechamento de minas.</t>
    </r>
  </si>
  <si>
    <t>Emissões de GEE &amp; energia</t>
  </si>
  <si>
    <t>Emissões de GEE e consumo de energia por ano</t>
  </si>
  <si>
    <t>Emissões de gases de efeito estufa (toneladas de CO2e)</t>
  </si>
  <si>
    <t>Escopo 1: Emissões da combustão de combustível e operação da instalação (tCO2e)</t>
  </si>
  <si>
    <t>77.785</t>
  </si>
  <si>
    <t>58.108</t>
  </si>
  <si>
    <t>42.400</t>
  </si>
  <si>
    <t>45.374</t>
  </si>
  <si>
    <t>46.339</t>
  </si>
  <si>
    <t>40.647</t>
  </si>
  <si>
    <t>Escopo 2: Emissões do total de eletricidade comprada com base na localização (tCO2e)</t>
  </si>
  <si>
    <t>80.311</t>
  </si>
  <si>
    <t>70.826</t>
  </si>
  <si>
    <t>64.602</t>
  </si>
  <si>
    <t>68.116</t>
  </si>
  <si>
    <t>58.133</t>
  </si>
  <si>
    <t>41.254</t>
  </si>
  <si>
    <t>Escopo 2: Emissões do total de eletricidade comprada com base no mercado (tCO2e)</t>
  </si>
  <si>
    <t>23.898</t>
  </si>
  <si>
    <t>29.802</t>
  </si>
  <si>
    <t>13.457</t>
  </si>
  <si>
    <t>13.389</t>
  </si>
  <si>
    <t>12.820</t>
  </si>
  <si>
    <t>6.591</t>
  </si>
  <si>
    <t>Emissões totais dos Escopos 1 e 2 (tCO2e)</t>
  </si>
  <si>
    <t>158.096</t>
  </si>
  <si>
    <t>128.934</t>
  </si>
  <si>
    <t>107.002</t>
  </si>
  <si>
    <t>113.490</t>
  </si>
  <si>
    <t>104.472</t>
  </si>
  <si>
    <t>81.901</t>
  </si>
  <si>
    <t>Escopo 3: Outras emissões indiretas de GEE (tCO2e)</t>
  </si>
  <si>
    <t>35.938</t>
  </si>
  <si>
    <t>29.461</t>
  </si>
  <si>
    <t>26.016</t>
  </si>
  <si>
    <t>29.734</t>
  </si>
  <si>
    <t>24.821</t>
  </si>
  <si>
    <t>n/a</t>
  </si>
  <si>
    <t>Intensidade de emissões por onça de ouro equivalente produzida (tCO2e/oz Au eq)</t>
  </si>
  <si>
    <t>0,32</t>
  </si>
  <si>
    <t>0,29</t>
  </si>
  <si>
    <t>Intensidade de emissões por quilo-onça de prata equivalente produzida (tCO2e/koz Ag eq)</t>
  </si>
  <si>
    <t>3,30</t>
  </si>
  <si>
    <t>3,81</t>
  </si>
  <si>
    <t>3,52</t>
  </si>
  <si>
    <t>3,64</t>
  </si>
  <si>
    <t>3,11</t>
  </si>
  <si>
    <t>2,76</t>
  </si>
  <si>
    <t>Emissões de Escopo 3 (tCO2e)</t>
  </si>
  <si>
    <t>Categoria 1: Bens e serviços adquiridos</t>
  </si>
  <si>
    <t>Categoria 4: Transporte e distribuição upstream</t>
  </si>
  <si>
    <t>25.437</t>
  </si>
  <si>
    <t>17.434</t>
  </si>
  <si>
    <t>10.737</t>
  </si>
  <si>
    <t>14.347</t>
  </si>
  <si>
    <t>15.947</t>
  </si>
  <si>
    <t>Categoria 5: Resíduos gerados nas operações</t>
  </si>
  <si>
    <t>Categoria 6: Viagens de negócios</t>
  </si>
  <si>
    <t>4.626</t>
  </si>
  <si>
    <t>7.909</t>
  </si>
  <si>
    <t>10.022</t>
  </si>
  <si>
    <t>9.050</t>
  </si>
  <si>
    <t>1.834</t>
  </si>
  <si>
    <t>Categoria 7: Viagens de empregados</t>
  </si>
  <si>
    <t>4.352</t>
  </si>
  <si>
    <t>2.806</t>
  </si>
  <si>
    <t>3.912</t>
  </si>
  <si>
    <t>4.704</t>
  </si>
  <si>
    <t>5.063</t>
  </si>
  <si>
    <t>Categoria 9: Transporte e distribuição downstream</t>
  </si>
  <si>
    <t>1.237</t>
  </si>
  <si>
    <t>1.261</t>
  </si>
  <si>
    <t>1.033</t>
  </si>
  <si>
    <t>1.280</t>
  </si>
  <si>
    <t>1.516</t>
  </si>
  <si>
    <t>Consumo de energia</t>
  </si>
  <si>
    <t>Consumo de energia pela combustão de combustível (MWh)</t>
  </si>
  <si>
    <t>305.925</t>
  </si>
  <si>
    <t>197.881</t>
  </si>
  <si>
    <t>143.519</t>
  </si>
  <si>
    <t>159.336</t>
  </si>
  <si>
    <t>165.115</t>
  </si>
  <si>
    <t>132.414</t>
  </si>
  <si>
    <t xml:space="preserve">     Diesel</t>
  </si>
  <si>
    <t>246.064</t>
  </si>
  <si>
    <t>174.675</t>
  </si>
  <si>
    <t>129.064</t>
  </si>
  <si>
    <t>144.830</t>
  </si>
  <si>
    <t>149.586</t>
  </si>
  <si>
    <t xml:space="preserve">     Gasolina</t>
  </si>
  <si>
    <t>3.065</t>
  </si>
  <si>
    <t>2.373</t>
  </si>
  <si>
    <t>1.432</t>
  </si>
  <si>
    <t xml:space="preserve">     GLP</t>
  </si>
  <si>
    <t>43.401</t>
  </si>
  <si>
    <t>12.708</t>
  </si>
  <si>
    <t>9.783</t>
  </si>
  <si>
    <t>9.273</t>
  </si>
  <si>
    <t xml:space="preserve">     Fontes renováveis (biocombustíveis)</t>
  </si>
  <si>
    <t>13.396</t>
  </si>
  <si>
    <t>8.125</t>
  </si>
  <si>
    <t>4.118</t>
  </si>
  <si>
    <t>4.584</t>
  </si>
  <si>
    <t>4.824</t>
  </si>
  <si>
    <t>Consumo de energía pela eletricidade comprada (MWh)</t>
  </si>
  <si>
    <t>387.632</t>
  </si>
  <si>
    <t>341.345</t>
  </si>
  <si>
    <t>291.028</t>
  </si>
  <si>
    <t>317.942</t>
  </si>
  <si>
    <t>299.913</t>
  </si>
  <si>
    <t>234.541</t>
  </si>
  <si>
    <t xml:space="preserve">     Fontes não renováveis</t>
  </si>
  <si>
    <t>105.825</t>
  </si>
  <si>
    <t>125.173</t>
  </si>
  <si>
    <t>60.147</t>
  </si>
  <si>
    <t>61.842</t>
  </si>
  <si>
    <t>67.012</t>
  </si>
  <si>
    <t xml:space="preserve">     Fontes renováveis (energia hidrelétrica, eólica e solar)</t>
  </si>
  <si>
    <t>281.806</t>
  </si>
  <si>
    <t>216.172</t>
  </si>
  <si>
    <t>230.881</t>
  </si>
  <si>
    <t>256.099</t>
  </si>
  <si>
    <t>232.901</t>
  </si>
  <si>
    <t>Consumo de energia da eletricidade vendida, aquecimento, resfriamento ou vapor (MWh)</t>
  </si>
  <si>
    <t>Consumo total de energia (MWh)</t>
  </si>
  <si>
    <t>693.557</t>
  </si>
  <si>
    <t>539.226</t>
  </si>
  <si>
    <t>434.548</t>
  </si>
  <si>
    <t>477.278</t>
  </si>
  <si>
    <t>465.028</t>
  </si>
  <si>
    <t>366.955</t>
  </si>
  <si>
    <t>Intensidade de consumo de energia por onça de ouro equivalente produzida (MWh/oz Au eq)</t>
  </si>
  <si>
    <t>1,87</t>
  </si>
  <si>
    <t>1,32</t>
  </si>
  <si>
    <t>1,19</t>
  </si>
  <si>
    <t>1,1</t>
  </si>
  <si>
    <t>1,06</t>
  </si>
  <si>
    <t>Intensidade de consumo de energia por quilo-onça de equivalente de prata produzida (MWh/koz Ag eq)</t>
  </si>
  <si>
    <t>22,5</t>
  </si>
  <si>
    <t>15,92</t>
  </si>
  <si>
    <t>14,28</t>
  </si>
  <si>
    <t>15,29</t>
  </si>
  <si>
    <t>13,82</t>
  </si>
  <si>
    <t>12,38</t>
  </si>
  <si>
    <t>Emissões de GEE e consumo de energia em 2024 por sede</t>
  </si>
  <si>
    <t>San José</t>
  </si>
  <si>
    <t>Otras sedes</t>
  </si>
  <si>
    <t>29.146</t>
  </si>
  <si>
    <t>14.316</t>
  </si>
  <si>
    <t>31.459</t>
  </si>
  <si>
    <t>2.864</t>
  </si>
  <si>
    <t>37.786</t>
  </si>
  <si>
    <t>16.818</t>
  </si>
  <si>
    <t>22.457</t>
  </si>
  <si>
    <t>3.250</t>
  </si>
  <si>
    <t>7.389</t>
  </si>
  <si>
    <t>3.072</t>
  </si>
  <si>
    <t>12.737</t>
  </si>
  <si>
    <t>66.932</t>
  </si>
  <si>
    <t>31.134</t>
  </si>
  <si>
    <t>53.916</t>
  </si>
  <si>
    <t>6.114</t>
  </si>
  <si>
    <t>13.678</t>
  </si>
  <si>
    <t>4.033</t>
  </si>
  <si>
    <t>15.604</t>
  </si>
  <si>
    <t>2.623</t>
  </si>
  <si>
    <t>0,47</t>
  </si>
  <si>
    <t>0,40</t>
  </si>
  <si>
    <t>1,35</t>
  </si>
  <si>
    <t>3,31</t>
  </si>
  <si>
    <t>Consumo de energia da combustão de combustível (MWh)</t>
  </si>
  <si>
    <t>101.222</t>
  </si>
  <si>
    <t>64.013</t>
  </si>
  <si>
    <t>132.542</t>
  </si>
  <si>
    <t>8.149</t>
  </si>
  <si>
    <t>Consumo de energia da eletricidade comprada (MWh)</t>
  </si>
  <si>
    <t>221.193</t>
  </si>
  <si>
    <t>66.731</t>
  </si>
  <si>
    <t>80.735</t>
  </si>
  <si>
    <t>18.973</t>
  </si>
  <si>
    <t>693.557.</t>
  </si>
  <si>
    <t>322.415</t>
  </si>
  <si>
    <t>130.744</t>
  </si>
  <si>
    <t>213.276</t>
  </si>
  <si>
    <t>27.122</t>
  </si>
  <si>
    <t>1,54</t>
  </si>
  <si>
    <t>1,08</t>
  </si>
  <si>
    <t>5,32</t>
  </si>
  <si>
    <t>22,55</t>
  </si>
  <si>
    <t>18,50</t>
  </si>
  <si>
    <t>13,06</t>
  </si>
  <si>
    <t>64,14</t>
  </si>
  <si>
    <t>1 O método de cálculo da pegada de carbono baseia-se na ISO 14064-1 e no Padrão de Contabilidade e Relatório Corporativo do Protocolo GHG, utilizando os fatores de emissão do IPCC e do Peru. Gases incluídos no cálculo para todos os três escopos: CO2, CH4, N2O e tHFCs.</t>
  </si>
  <si>
    <t xml:space="preserve">2 A pegada de carbono de 2025 inclui dados do ano inteiro para o Peru (ativos operacionais, armazéns e escritórios, anteriores e atuais), Argentina (San José e o escritório de Buenos Aires) e o escritório de Londres. As operações da empresa no Reino Unido consistem em um único escritório com três funcionários. Suas emissões totais de Escopo 1 e 2, bem como seu consumo de energia, representam menos de 0,01% dos totais reportados. </t>
  </si>
  <si>
    <t>3 A verificação limitada das emissões das unidades operacionais foi obtida da SGS em 2021 e 2022, e a verificação razoável das emissões das unidades operacionais foi obtida da Aenor em 2023, 2024 e 2025 de acordo com a norma ISO 140641-1:2018.</t>
  </si>
  <si>
    <t>4 As emissões de Escopo 2 baseadas no mercado excluem a eletricidade adquirida de fontes renováveis: hidrelétrica no Peru, eólica na Argentina e fotovoltaica no Brasil.</t>
  </si>
  <si>
    <t>5 As emissões biogênicas de Escopo 1 são de 16.07 tCO2e, e as emissões de Escopo 3 são de 1,13 tCO2e. Ambos os valores estão incluídos nos totais gerais relatados para as emissões de Escopo 1 e 3, respectivamente.</t>
  </si>
  <si>
    <t>6 As emissões e as intensidades de consumo de energia refletem o Escopo 1 e o Escopo 2 com base na localização.</t>
  </si>
  <si>
    <t>7 A produção total inclui 100% da produção, incluindo a atribuível ao parceiro da joint venture em San José.</t>
  </si>
  <si>
    <t>8 A Hochschild não vende energia (eletricidade, aquecimento, refrigeração ou vapor) como parte de seu modelo de negócios, visto que a venda de energia não faz parte das operações principais da empresa.</t>
  </si>
  <si>
    <t>9 As informações coletadas sobre o consumo de energia proveniente da queima de combustível foram convertidas para MWh a partir de galões de combustível, utilizando valores caloríficos líquidos obtidos do Ministério do Meio Ambiente do Peru. Corresponde ao combustível calculado para o Escopo 1.</t>
  </si>
  <si>
    <t>10 Outros locais incluem: os escritórios de Lima, Arequipa, Buenos Aires e Belo Horizonte; o armazém em Matarani; e as unidades de mineração Pallancata, Selene, Ares, Arcata e Sipán.</t>
  </si>
  <si>
    <t>11 O benchmarking com os membros do World Gold Council (WGC) destaca nossa baixa intensidade de emissões de 0,27 tCO₂e/oz Au eq em comparação com a média do WGC de 1,40 tCO₂e/oz Au eq; e a média da indústria para intensidade de emissão de ouro de 0,792 tCO2e/oz Au produzida (S&amp;P ‘Global Commodity Insights’, publicado em dezembro de 2024).</t>
  </si>
  <si>
    <t>Água</t>
  </si>
  <si>
    <t>Extração, descarga e consumo de água por ano</t>
  </si>
  <si>
    <t>Consumo de água fresca</t>
  </si>
  <si>
    <t>Consumo de água doce na usina de beneficiamento (m³)</t>
  </si>
  <si>
    <t>920.174</t>
  </si>
  <si>
    <t>557.360</t>
  </si>
  <si>
    <t>578.919</t>
  </si>
  <si>
    <t>651.066</t>
  </si>
  <si>
    <t>589.904</t>
  </si>
  <si>
    <t>454.527</t>
  </si>
  <si>
    <t>Minério processado (ton)</t>
  </si>
  <si>
    <t>3.502.255</t>
  </si>
  <si>
    <t>1.779.270</t>
  </si>
  <si>
    <t>2.130.252</t>
  </si>
  <si>
    <t>2.396.165</t>
  </si>
  <si>
    <t>2.419.802</t>
  </si>
  <si>
    <t>1.869.751</t>
  </si>
  <si>
    <t>Consumo de água doce por minério processado (m³/ton)</t>
  </si>
  <si>
    <t>Extração de água (megalitros)</t>
  </si>
  <si>
    <t>Água superficial</t>
  </si>
  <si>
    <t>50</t>
  </si>
  <si>
    <t>157</t>
  </si>
  <si>
    <t>144</t>
  </si>
  <si>
    <t>161</t>
  </si>
  <si>
    <t>84</t>
  </si>
  <si>
    <t>Água subterrânea</t>
  </si>
  <si>
    <t>2.689</t>
  </si>
  <si>
    <t>2.758</t>
  </si>
  <si>
    <t>2.712</t>
  </si>
  <si>
    <t>2.398</t>
  </si>
  <si>
    <t>2.213</t>
  </si>
  <si>
    <t>1.784</t>
  </si>
  <si>
    <t>2.948</t>
  </si>
  <si>
    <t>2.808</t>
  </si>
  <si>
    <t>2.870</t>
  </si>
  <si>
    <t>2.542</t>
  </si>
  <si>
    <t>2.375</t>
  </si>
  <si>
    <t>1.868</t>
  </si>
  <si>
    <t>Descarga de água (megalitros)</t>
  </si>
  <si>
    <t>Doméstica</t>
  </si>
  <si>
    <t>62</t>
  </si>
  <si>
    <t>51</t>
  </si>
  <si>
    <t>67</t>
  </si>
  <si>
    <t>Industrial</t>
  </si>
  <si>
    <t>4.694</t>
  </si>
  <si>
    <t>5.487</t>
  </si>
  <si>
    <t>2.895</t>
  </si>
  <si>
    <t>3.215</t>
  </si>
  <si>
    <t>3.847</t>
  </si>
  <si>
    <t>3.992</t>
  </si>
  <si>
    <t>4.718</t>
  </si>
  <si>
    <t>5.549</t>
  </si>
  <si>
    <t>2.946</t>
  </si>
  <si>
    <t>3.277</t>
  </si>
  <si>
    <t>3.914</t>
  </si>
  <si>
    <t>4.060</t>
  </si>
  <si>
    <t>Consumo de água (megalitros)</t>
  </si>
  <si>
    <t>Água total captada e consumida (megalitros)</t>
  </si>
  <si>
    <t>-1.770</t>
  </si>
  <si>
    <t>-2.741</t>
  </si>
  <si>
    <t>-474</t>
  </si>
  <si>
    <t>-735</t>
  </si>
  <si>
    <t>-1.520</t>
  </si>
  <si>
    <t>-2.192</t>
  </si>
  <si>
    <t>125</t>
  </si>
  <si>
    <t>Água recirculada (%)</t>
  </si>
  <si>
    <t>75%</t>
  </si>
  <si>
    <t>177%</t>
  </si>
  <si>
    <t>84%</t>
  </si>
  <si>
    <t>85%</t>
  </si>
  <si>
    <t>86%</t>
  </si>
  <si>
    <t>Extração, descarga e consumo de água em 2024 por sede</t>
  </si>
  <si>
    <t>San José 2024</t>
  </si>
  <si>
    <t>Pallancata y Selene</t>
  </si>
  <si>
    <t>Ares</t>
  </si>
  <si>
    <t>Sipán</t>
  </si>
  <si>
    <t>285.937</t>
  </si>
  <si>
    <t>391.941</t>
  </si>
  <si>
    <t>242.296</t>
  </si>
  <si>
    <t>1.372.800</t>
  </si>
  <si>
    <t>705.426</t>
  </si>
  <si>
    <t>1.424.029</t>
  </si>
  <si>
    <t>0,21</t>
  </si>
  <si>
    <t>0,56</t>
  </si>
  <si>
    <t>209</t>
  </si>
  <si>
    <t>3</t>
  </si>
  <si>
    <t>44</t>
  </si>
  <si>
    <t>1.684</t>
  </si>
  <si>
    <t>130</t>
  </si>
  <si>
    <t>133</t>
  </si>
  <si>
    <t>1.571</t>
  </si>
  <si>
    <t>1.636</t>
  </si>
  <si>
    <t>1.214</t>
  </si>
  <si>
    <t>1.649</t>
  </si>
  <si>
    <t>1.217</t>
  </si>
  <si>
    <t>113</t>
  </si>
  <si>
    <t>876</t>
  </si>
  <si>
    <t>-1.516</t>
  </si>
  <si>
    <t>-237</t>
  </si>
  <si>
    <t>-1.214</t>
  </si>
  <si>
    <t>1 Mara Rosa figura nis registros de dados relacionados à água a partir de 2025, ano que corresponde ao seu primeiro ano fiscal completo de operações de mineração.</t>
  </si>
  <si>
    <t>2 Todas as retiradas e descargas de água são de água doce (≤1.000 mg/L de sólidos dissolvidos totais).</t>
  </si>
  <si>
    <t>3 A água total captada e consumida é calculada como a diferença entre as retiradas totais de água e as descargas totais de água. Os valores negativos refletem que as descargas excedem as retiradas de água devido ao aumento das chuvas em nossas unidades de mineração.</t>
  </si>
  <si>
    <t>4 O benchmarking com os membros do World Gold Council (WGC) destaca nossa alta taxa de reciclagem de água de 75%, acima da média do WGC de 73%.</t>
  </si>
  <si>
    <t>Resíduos</t>
  </si>
  <si>
    <t>Geração de resíduos por tipo e ano (toneladas)</t>
  </si>
  <si>
    <t>Geração de resíduos domésticos (kg/pessoa/dia)</t>
  </si>
  <si>
    <t>0,927</t>
  </si>
  <si>
    <t>0,814</t>
  </si>
  <si>
    <t>0,573</t>
  </si>
  <si>
    <t>Geração de resíduos por tipo (toneladas)</t>
  </si>
  <si>
    <t>Resíduos orgânicos e gerais</t>
  </si>
  <si>
    <t>1.532</t>
  </si>
  <si>
    <t>1.441</t>
  </si>
  <si>
    <t>Resíduos recicláveis</t>
  </si>
  <si>
    <t>1.067</t>
  </si>
  <si>
    <t>Resíduos metálicos</t>
  </si>
  <si>
    <t>1.984</t>
  </si>
  <si>
    <t>1.573</t>
  </si>
  <si>
    <t>Resíduos perigosos recicláveis</t>
  </si>
  <si>
    <t>Resíduos perigosos não recicláveis</t>
  </si>
  <si>
    <t>1.205</t>
  </si>
  <si>
    <t>1.272</t>
  </si>
  <si>
    <t>Resíduos eletrônicos</t>
  </si>
  <si>
    <t>6.066</t>
  </si>
  <si>
    <t>5.586</t>
  </si>
  <si>
    <t>Resíduos desviados da disposição final (toneladas)</t>
  </si>
  <si>
    <t>Resíduos perigosos desviados da disposição final (toneladas)</t>
  </si>
  <si>
    <t>Dentro das unidades de mineração</t>
  </si>
  <si>
    <t>Fora das unidades de mineração</t>
  </si>
  <si>
    <t>Resíduos não perigosos desviados da disposição final (toneladas)</t>
  </si>
  <si>
    <t>Dentro das unidades de mineração - resíduos orgânicos reutilizados para compostagem</t>
  </si>
  <si>
    <t>Fora das unidades de mineração - resíduos vendidos ou doados</t>
  </si>
  <si>
    <t>4.916</t>
  </si>
  <si>
    <t>5.035</t>
  </si>
  <si>
    <t>Resíduos encaminhados para disposição final (toneladas)</t>
  </si>
  <si>
    <t>2025</t>
  </si>
  <si>
    <t>Resíduos perigosos encaminhados para disposição final (toneladas)</t>
  </si>
  <si>
    <t>Incineração (com recuperação de energia)</t>
  </si>
  <si>
    <t>Incineração (sem recuperação de energia)</t>
  </si>
  <si>
    <t>Aterro</t>
  </si>
  <si>
    <t>Outras operações de disposição final</t>
  </si>
  <si>
    <t>Resíduos não perigosos encaminhados para disposição final (toneladas)</t>
  </si>
  <si>
    <t>Estéril e rejeitos</t>
  </si>
  <si>
    <t>Geração de estéril e rejeitos em 2024 (milhões de toneladas métricas)</t>
  </si>
  <si>
    <t>Estéril gerado</t>
  </si>
  <si>
    <t>21,862</t>
  </si>
  <si>
    <t>0,825</t>
  </si>
  <si>
    <t>0,981</t>
  </si>
  <si>
    <t>20,056</t>
  </si>
  <si>
    <t>Estéril reutilizado</t>
  </si>
  <si>
    <t>0,971</t>
  </si>
  <si>
    <t>0,449</t>
  </si>
  <si>
    <t>0,156</t>
  </si>
  <si>
    <t>0,366</t>
  </si>
  <si>
    <t>Material inerte gerado</t>
  </si>
  <si>
    <t>3,391</t>
  </si>
  <si>
    <t>1,373</t>
  </si>
  <si>
    <t>0,594</t>
  </si>
  <si>
    <t>1,424</t>
  </si>
  <si>
    <t>Rejeitos reutilizados</t>
  </si>
  <si>
    <t>0,455</t>
  </si>
  <si>
    <t>0,342</t>
  </si>
  <si>
    <t>0,113</t>
  </si>
  <si>
    <t>1 O benchmarking com os membros do World Gold Council (WGC) destaca nossa alta taxa de reciclagem de resíduos de 81.4%, acima da média do WGC de 47%.</t>
  </si>
  <si>
    <t>Biodiversidade</t>
  </si>
  <si>
    <t>Dados relacionados à biodiversidade</t>
  </si>
  <si>
    <t>Pallancata</t>
  </si>
  <si>
    <t>Selene</t>
  </si>
  <si>
    <t>Distância das unidades de mineração às áreas naturais protegidas (km)</t>
  </si>
  <si>
    <t>Variedade de espécies de flora e fauna em nossas unidades</t>
  </si>
  <si>
    <t>Flora da estação chuvosa</t>
  </si>
  <si>
    <t>Flora da estação seca</t>
  </si>
  <si>
    <t>Fauna da estação chuvosa</t>
  </si>
  <si>
    <t>Fauna da estação seca</t>
  </si>
  <si>
    <t>Variedade de espécies de flora e fauna aquática em nossas unidades</t>
  </si>
  <si>
    <t>1 Arcata e Inmaculada estão localizadas dentro da zona de amortecimento da Reserva Paisagística da Sub-Bacia de Cotahuasi, reconhecida como área natural protegida pelo Ministério do Meio Ambiente do Peru.</t>
  </si>
  <si>
    <t>2  San Jose monitorou a biodiversidade semestralmente em 2025. Uma campanha foi realizada em novembro de 2025.</t>
  </si>
  <si>
    <t>3 Mara Rosa realizou quatro campanhas de monitoramento trimestrais em 2025, especificamente em fevereiro, maio, agosto e novembro. Os resultados apresentados refletem os valores das campanhas de monitoramento de maio e novembro.</t>
  </si>
  <si>
    <t>4 Biodiversidade terrestre não é monitorada na área da mina de Sipan.</t>
  </si>
  <si>
    <t>Gerenciamento do impato na biodiversidade</t>
  </si>
  <si>
    <t>Ecossistemas naturais convertidos (ha)</t>
  </si>
  <si>
    <t>Áreas perturbadas ainda não reabilitadas (ha)</t>
  </si>
  <si>
    <t>Áreas perturbadas reabilitadas (ha)</t>
  </si>
  <si>
    <t>1 A Hochschild não coleta espécies silvestres.</t>
  </si>
  <si>
    <t>2 A Hochschild não gera poluentes. Nossos descartes e emissões atendem à legislação nacional de cada país em que operamos em relação aos limites máximos permitidos, e garantimos isso por meio de monitoramento ambiental constante.</t>
  </si>
  <si>
    <t>3 A Hochschild não se envolve em atividades que possam levar à introdução de espécies exóticas.</t>
  </si>
  <si>
    <t>Fechamento</t>
  </si>
  <si>
    <t>Fechamento e reabilitação de minas</t>
  </si>
  <si>
    <t>Vida útil da mina</t>
  </si>
  <si>
    <t>Data da revisão mais recente do plano de encerramento e reabilitação da mina</t>
  </si>
  <si>
    <t>Fase de fechamento</t>
  </si>
  <si>
    <t>Provisões financeiras feitas para encerramento e reabilitação - Orçamento nominal total (USD)</t>
  </si>
  <si>
    <t>15 de janeiro de 2025</t>
  </si>
  <si>
    <t>Fechamento Progressivo</t>
  </si>
  <si>
    <t>43.419</t>
  </si>
  <si>
    <t>12 de dezembro de 2022</t>
  </si>
  <si>
    <t>37.543</t>
  </si>
  <si>
    <t>3 de abril de 2024</t>
  </si>
  <si>
    <t>N/A</t>
  </si>
  <si>
    <t>17.198</t>
  </si>
  <si>
    <t>21 de outubro de 2022</t>
  </si>
  <si>
    <t>14.269</t>
  </si>
  <si>
    <t>28 de dezembro de 2022</t>
  </si>
  <si>
    <t>Fechamento Final</t>
  </si>
  <si>
    <t>30.494</t>
  </si>
  <si>
    <t>4 de setembro de 2024</t>
  </si>
  <si>
    <t>38.073</t>
  </si>
  <si>
    <t>7 de maio de 2024</t>
  </si>
  <si>
    <t>Pós-Fechamento</t>
  </si>
  <si>
    <t>27.491</t>
  </si>
  <si>
    <t>1 Ares, Sipán e Selene não possuem vida útil de mina, pois não estão operacionais e não se espera que o façam nos próximos anos.</t>
  </si>
  <si>
    <t xml:space="preserve">2 Pallancata está em fase de fechamento temporário e, portanto, nenhuma atividade de fechamento de componentes está sendo realizada. </t>
  </si>
  <si>
    <t>3 As provisões financeiras estão alinhadas aos requisitos legais para fechamento de mina por unidade e por país.</t>
  </si>
  <si>
    <t>4 As estimativas de vida útil da mina e as provisões financeiras baseiam-se no custo de fechamento da mina sob contratos atuais, propostas de fornecedores e estimativas dos engenheiros da Hochschild.</t>
  </si>
  <si>
    <r>
      <rPr>
        <sz val="12"/>
        <color rgb="FFC4922C"/>
        <rFont val="Galano Grotesque"/>
        <family val="3"/>
      </rPr>
      <t>Nossa abordagem à saúde, segurança e bem-estar</t>
    </r>
    <r>
      <rPr>
        <sz val="12"/>
        <rFont val="Galano Grotesque"/>
        <family val="3"/>
      </rPr>
      <t xml:space="preserve">
</t>
    </r>
    <r>
      <rPr>
        <sz val="12"/>
        <color theme="1"/>
        <rFont val="Galano Grotesque"/>
        <family val="3"/>
      </rPr>
      <t xml:space="preserve">Dada a natureza de alto risco do processo de mineração, priorizar a saúde e a segurança é essencial para proteger nossas pessoas e garantir o sucesso geral das nossas operações. Acreditamos firmemente que uma força de trabalho saudável, satisfeita e motivada é a chave para impulsionar o crescimento da nossa empresa.
Nos esforçamos para garantir a saúde, a segurança e o bem-estar de todos os nossos empregados e contratados, conforme descrito na nossa Política de Saúde e Segurança. Medidas práticas são adotadas, sempre que possível, para evitar acidentes de trabalho, eliminar riscos à saúde ocupacional e apoiar o bem-estar dos colaboradores.
Abaixo estão nossos dados mais recentes sobre </t>
    </r>
    <r>
      <rPr>
        <sz val="12"/>
        <color rgb="FFC4922C"/>
        <rFont val="Galano Grotesque"/>
        <family val="3"/>
      </rPr>
      <t>lesões ocupacionais e indicadores de saúde.</t>
    </r>
  </si>
  <si>
    <t>Lesões ocupacionais por ano (Empregados próprios e contratistas)</t>
  </si>
  <si>
    <t>Horas-Homem Trabalhadas</t>
  </si>
  <si>
    <t>21.663.030</t>
  </si>
  <si>
    <t>20.787.425</t>
  </si>
  <si>
    <t>21.231.621</t>
  </si>
  <si>
    <t>21.210.789</t>
  </si>
  <si>
    <t>19.034.004</t>
  </si>
  <si>
    <t>Lesões com Afastamento</t>
  </si>
  <si>
    <t>Eventos de Alto Potencial</t>
  </si>
  <si>
    <t>Acidentes Fatais</t>
  </si>
  <si>
    <t>Taxa de Frequência de Lesões com Afastamento</t>
  </si>
  <si>
    <t>1,38</t>
  </si>
  <si>
    <t>Taxa de Gravidade de Lesões com Afastamento</t>
  </si>
  <si>
    <t>Taxa de Eventos de Alto Potencial</t>
  </si>
  <si>
    <t>0,18</t>
  </si>
  <si>
    <t>0,1</t>
  </si>
  <si>
    <t>0,28</t>
  </si>
  <si>
    <t>1 A comparação com os membros do World Gold Council (WGC) destaca que não registramos acidentes fatais, em comparação com a média do WGC de 1,33.</t>
  </si>
  <si>
    <t>2 A comparação com os membros do WGC destaca nossa baixa taxa de frequência de lesões com afastamento de 0,97 em relação à média do WGC de 1,40.</t>
  </si>
  <si>
    <t>Lesões ocupacionais em 2024 por pais (Empregados próprios e contratistas)</t>
  </si>
  <si>
    <t>Perú</t>
  </si>
  <si>
    <t>13.837.982</t>
  </si>
  <si>
    <t>3.267.467</t>
  </si>
  <si>
    <t>4.557.581</t>
  </si>
  <si>
    <t>0,94</t>
  </si>
  <si>
    <t>1,84</t>
  </si>
  <si>
    <t>0,44</t>
  </si>
  <si>
    <t>1 As taxas de frequência e gravidade de acidentes com afastamento são calculadas com base em 1,000,000 de horas-homem trabalhadas.</t>
  </si>
  <si>
    <t>2 Os resultados das taxas de frequência de 2023, 2024 E 2025 foram verificados de forma independente pela EY Peru, de acordo com a Norma Internacional sobre Trabalhos de Auditoria (ISAE) 3000.</t>
  </si>
  <si>
    <t>Indicadores de saúde</t>
  </si>
  <si>
    <t>Número médio de consultas médicas por mês</t>
  </si>
  <si>
    <t>1.849</t>
  </si>
  <si>
    <t>1.930</t>
  </si>
  <si>
    <t>2.277</t>
  </si>
  <si>
    <t>2.495</t>
  </si>
  <si>
    <t>2.769</t>
  </si>
  <si>
    <t>2.478</t>
  </si>
  <si>
    <t>Número médio de incidentes no local de trabalho que requerem atenção médica por mês</t>
  </si>
  <si>
    <t>Número médio de exames de saúde ocupacional</t>
  </si>
  <si>
    <r>
      <rPr>
        <sz val="12"/>
        <color rgb="FFC4922C"/>
        <rFont val="72"/>
        <family val="2"/>
      </rPr>
      <t xml:space="preserve">Nossa abordagem para empoderar nossa gente
</t>
    </r>
    <r>
      <rPr>
        <sz val="12"/>
        <rFont val="72"/>
        <family val="2"/>
      </rPr>
      <t xml:space="preserve">Nossas pessoas são a chave para o sucesso do nosso negócio e para o impacto positivo que podemos causar no planeta e na sociedade. Ao promover um ambiente de trabalho acolhedor e fortalecedor, buscamos aumentar a satisfação dos colaboradores, oferecer oportunidades mais justas e equitativas e melhorar as taxas de retenção.
Como parte do propósito da nossa empresa, aspiramos oferecer um ambiente de trabalho seguro e saudável que, acima de tudo, promova o equilíbrio entre vida pessoal e profissional, além de demonstrar nosso compromisso com a inclusão.
Nas folhas a seguir estão nossos dados mais recentes sobre </t>
    </r>
    <r>
      <rPr>
        <sz val="12"/>
        <color rgb="FFC4922C"/>
        <rFont val="72"/>
        <family val="2"/>
      </rPr>
      <t>emprego,</t>
    </r>
    <r>
      <rPr>
        <sz val="12"/>
        <rFont val="72"/>
        <family val="2"/>
      </rPr>
      <t xml:space="preserve"> </t>
    </r>
    <r>
      <rPr>
        <sz val="12"/>
        <color rgb="FFC4922C"/>
        <rFont val="72"/>
        <family val="2"/>
      </rPr>
      <t>retenção e treinamentos</t>
    </r>
    <r>
      <rPr>
        <sz val="12"/>
        <rFont val="72"/>
        <family val="2"/>
      </rPr>
      <t xml:space="preserve">. </t>
    </r>
  </si>
  <si>
    <t>Emprego</t>
  </si>
  <si>
    <t>Total de trabalhadores permanentes por ano</t>
  </si>
  <si>
    <t>Contratos permanentes</t>
  </si>
  <si>
    <t>2.892</t>
  </si>
  <si>
    <t>2.755</t>
  </si>
  <si>
    <t>2.961</t>
  </si>
  <si>
    <t>2.890</t>
  </si>
  <si>
    <t>Contratos a plazo fijo</t>
  </si>
  <si>
    <t>Total de hombres</t>
  </si>
  <si>
    <t>2.928</t>
  </si>
  <si>
    <t>2.973</t>
  </si>
  <si>
    <t>2.921</t>
  </si>
  <si>
    <t>3.282</t>
  </si>
  <si>
    <t>3.349</t>
  </si>
  <si>
    <t>Total de mujeres</t>
  </si>
  <si>
    <t>3.275</t>
  </si>
  <si>
    <t>3.303</t>
  </si>
  <si>
    <t>3.232</t>
  </si>
  <si>
    <t>3.598</t>
  </si>
  <si>
    <t>3.666</t>
  </si>
  <si>
    <t>Total de trabalhadores permanentes por país</t>
  </si>
  <si>
    <t>Chile</t>
  </si>
  <si>
    <t>UK</t>
  </si>
  <si>
    <t>1.341</t>
  </si>
  <si>
    <t>1.216</t>
  </si>
  <si>
    <t>1.356</t>
  </si>
  <si>
    <t>1.265</t>
  </si>
  <si>
    <t>1.452</t>
  </si>
  <si>
    <t>1.434</t>
  </si>
  <si>
    <t>Diversidade de gênero nos órgãos de governança e nos trabalhadores</t>
  </si>
  <si>
    <t>Miembros del Directorio</t>
  </si>
  <si>
    <t>Alta Dirección</t>
  </si>
  <si>
    <t>Gerencia Intermedia</t>
  </si>
  <si>
    <t>Gerencia Junior</t>
  </si>
  <si>
    <t>Staff</t>
  </si>
  <si>
    <t>Técnicos</t>
  </si>
  <si>
    <t>Operarios</t>
  </si>
  <si>
    <t>1.634</t>
  </si>
  <si>
    <t>1.688</t>
  </si>
  <si>
    <t>Total de empleados</t>
  </si>
  <si>
    <t>Estrutura de idade dos órgãos dirigentes e trabalhadores</t>
  </si>
  <si>
    <t>&lt; 30</t>
  </si>
  <si>
    <t>30-50</t>
  </si>
  <si>
    <t>&gt; 50</t>
  </si>
  <si>
    <t>1.264</t>
  </si>
  <si>
    <t>2.325</t>
  </si>
  <si>
    <t>Negociação coletiva: Número e porcentagem de funcionários que são membros de sindicatos</t>
  </si>
  <si>
    <t>42</t>
  </si>
  <si>
    <t>Sipan</t>
  </si>
  <si>
    <t>Lima office</t>
  </si>
  <si>
    <t>Arequipa office</t>
  </si>
  <si>
    <t>Matarani warehouse</t>
  </si>
  <si>
    <t>Total Peru</t>
  </si>
  <si>
    <t>San Jose</t>
  </si>
  <si>
    <t>1.076</t>
  </si>
  <si>
    <t>Buenos Aires office</t>
  </si>
  <si>
    <t>Total Argentina</t>
  </si>
  <si>
    <t>Monte do Carmo</t>
  </si>
  <si>
    <t>Belo Horizonte office</t>
  </si>
  <si>
    <t>Total Brazil</t>
  </si>
  <si>
    <t>Volcan office</t>
  </si>
  <si>
    <t>London office</t>
  </si>
  <si>
    <t>2.449</t>
  </si>
  <si>
    <t>Trabalhadores que não são empregados</t>
  </si>
  <si>
    <t>% of the total workforce</t>
  </si>
  <si>
    <t>1.956</t>
  </si>
  <si>
    <t>2.090</t>
  </si>
  <si>
    <t>1.322</t>
  </si>
  <si>
    <t>3.932</t>
  </si>
  <si>
    <t>1 As variações no número de contratados durante o período coberto pelo relatório são principalmente atribuíveis ao crescimento operacional no Brasil, que resultou em um aumento no número de contratados, e ao fechamento da mina Pallancata, que resultou em uma redução no número de contratados.</t>
  </si>
  <si>
    <t>2 O trabalho realizado por contratados inclui principalmente operações de mineração, operações de usinas de beneficiamento, infraestrutura e manutenção de estradas, perfuração diamantada para atividades de exploração e serviços de alimentação.</t>
  </si>
  <si>
    <t>3 Em 2024, contratados ou outros tipos de trabalhadores não empregados não trabalhavam em locais não incluídos na tabela acima. Esses locais são: a unidade de mineração de Sipán, o armazém de Matarani e os escritórios em Lima, Arequipa, Londres, Buenos Aires e Belo Horizonte.</t>
  </si>
  <si>
    <t>Retenção</t>
  </si>
  <si>
    <t>Contratação de novos funcionários e taxa de contratação por gênero e rango de idade</t>
  </si>
  <si>
    <t>Por género</t>
  </si>
  <si>
    <t>Número total</t>
  </si>
  <si>
    <t>Tasa (%)</t>
  </si>
  <si>
    <t>9,80%</t>
  </si>
  <si>
    <t>7,03%</t>
  </si>
  <si>
    <t>33,58%</t>
  </si>
  <si>
    <t>6,05%</t>
  </si>
  <si>
    <t>2,34%</t>
  </si>
  <si>
    <t>0,97%</t>
  </si>
  <si>
    <t>6,77%</t>
  </si>
  <si>
    <t>2,50%</t>
  </si>
  <si>
    <t>Por rango de edad</t>
  </si>
  <si>
    <t>&lt;30</t>
  </si>
  <si>
    <t>3,64%</t>
  </si>
  <si>
    <t>1,72%</t>
  </si>
  <si>
    <t>12,28%</t>
  </si>
  <si>
    <t>3,20%</t>
  </si>
  <si>
    <t>7,83%</t>
  </si>
  <si>
    <t>5,79%</t>
  </si>
  <si>
    <t>25,31%</t>
  </si>
  <si>
    <t>5,07%</t>
  </si>
  <si>
    <t>&gt;50</t>
  </si>
  <si>
    <t>0,67%</t>
  </si>
  <si>
    <t>0,48%</t>
  </si>
  <si>
    <t>2,76%</t>
  </si>
  <si>
    <t>0,28%</t>
  </si>
  <si>
    <t>Saídas de funcionários e taxa de saída por gênero e rango de idade</t>
  </si>
  <si>
    <t>11,38%</t>
  </si>
  <si>
    <t>7,51%</t>
  </si>
  <si>
    <t>38,60%</t>
  </si>
  <si>
    <t>7,79%</t>
  </si>
  <si>
    <t>1,82%</t>
  </si>
  <si>
    <t>7,52%</t>
  </si>
  <si>
    <t>1,60%</t>
  </si>
  <si>
    <t>2,03%</t>
  </si>
  <si>
    <t>1,03%</t>
  </si>
  <si>
    <t>9,02%</t>
  </si>
  <si>
    <t>1,11%</t>
  </si>
  <si>
    <t>9,29%</t>
  </si>
  <si>
    <t>5,52%</t>
  </si>
  <si>
    <t>32,08%</t>
  </si>
  <si>
    <t>6,81%</t>
  </si>
  <si>
    <t>1,88%</t>
  </si>
  <si>
    <t>1%</t>
  </si>
  <si>
    <t>5,01%</t>
  </si>
  <si>
    <t>1,46%</t>
  </si>
  <si>
    <t>Taxas de retenção</t>
  </si>
  <si>
    <t>Definición</t>
  </si>
  <si>
    <t>Rotación voluntaria (%)</t>
  </si>
  <si>
    <t>Número de salidas voluntarias por headcount promedio entre enero y diciembre de 2025</t>
  </si>
  <si>
    <t>Rotación total (%)</t>
  </si>
  <si>
    <t>Diferencia entre el total de contrataciones y salidas por headcount promedio entre enero y diciembre de 2025</t>
  </si>
  <si>
    <t>4,00%</t>
  </si>
  <si>
    <t>Treinamentos</t>
  </si>
  <si>
    <t>Média de horas de treinamento por trabalhador em 2025</t>
  </si>
  <si>
    <t>Gerência Sênior</t>
  </si>
  <si>
    <t>Homens</t>
  </si>
  <si>
    <t>Mulheres</t>
  </si>
  <si>
    <t>Gerência Intermediária</t>
  </si>
  <si>
    <t>Gerência Júnior</t>
  </si>
  <si>
    <t>Operadores</t>
  </si>
  <si>
    <t>Total de Horas Médias</t>
  </si>
  <si>
    <t>Total de horas de treinamento em 2025</t>
  </si>
  <si>
    <t>Saúde e Segurança</t>
  </si>
  <si>
    <t>38.134</t>
  </si>
  <si>
    <t>14.647</t>
  </si>
  <si>
    <t>4.914</t>
  </si>
  <si>
    <t>18.573</t>
  </si>
  <si>
    <t>Meio Ambiente</t>
  </si>
  <si>
    <t>3.753</t>
  </si>
  <si>
    <t>2.044</t>
  </si>
  <si>
    <t>1.709</t>
  </si>
  <si>
    <t>Liderança</t>
  </si>
  <si>
    <t>6.465</t>
  </si>
  <si>
    <t>2.831</t>
  </si>
  <si>
    <t>780</t>
  </si>
  <si>
    <t>2.854</t>
  </si>
  <si>
    <t>Habilidades técnicas</t>
  </si>
  <si>
    <t>5.875</t>
  </si>
  <si>
    <t>2.929</t>
  </si>
  <si>
    <t>2.322</t>
  </si>
  <si>
    <t>Total de horas de treinamento</t>
  </si>
  <si>
    <t>54.227</t>
  </si>
  <si>
    <t>22.451</t>
  </si>
  <si>
    <t>8.640</t>
  </si>
  <si>
    <t>23.136</t>
  </si>
  <si>
    <t>Número de trabalhadores que receberam treinamento em 2025</t>
  </si>
  <si>
    <t>3.339</t>
  </si>
  <si>
    <t>1.483</t>
  </si>
  <si>
    <t>1.380</t>
  </si>
  <si>
    <t>2.049</t>
  </si>
  <si>
    <t>1.117</t>
  </si>
  <si>
    <t>2.518</t>
  </si>
  <si>
    <t>1.364</t>
  </si>
  <si>
    <t>1.967</t>
  </si>
  <si>
    <t>1.487</t>
  </si>
  <si>
    <t>Total de trabalhadores (empregados e contratados) que receberam treinamento em 2024</t>
  </si>
  <si>
    <t>3.575</t>
  </si>
  <si>
    <t>1.535</t>
  </si>
  <si>
    <t>1.552</t>
  </si>
  <si>
    <r>
      <rPr>
        <sz val="12"/>
        <color rgb="FFC4922C"/>
        <rFont val="Galano Grotesque"/>
        <family val="3"/>
      </rPr>
      <t>Nossa abordagem para garantir nossa responsabilidade corporativa</t>
    </r>
    <r>
      <rPr>
        <sz val="12"/>
        <rFont val="Galano Grotesque"/>
        <family val="3"/>
      </rPr>
      <t xml:space="preserve">
Honestidade e ética de trabalho são pilares fundamentais da nossa identidade corporativa, que é facilitada por uma sólida estrutura de governança corporativa com sistemas, políticas e procedimentos adequados.
Abaixo estão os dados mais recentes de </t>
    </r>
    <r>
      <rPr>
        <sz val="12"/>
        <color rgb="FFC4922C"/>
        <rFont val="Galano Grotesque"/>
        <family val="3"/>
      </rPr>
      <t>pontuações de agências de qualificação ESG</t>
    </r>
    <r>
      <rPr>
        <sz val="12"/>
        <rFont val="Galano Grotesque"/>
        <family val="3"/>
      </rPr>
      <t xml:space="preserve">. </t>
    </r>
  </si>
  <si>
    <t>Pontuações de agências de qualificação ESG</t>
  </si>
  <si>
    <t>Pontuação atual</t>
  </si>
  <si>
    <t>Média do setor</t>
  </si>
  <si>
    <t>Última atualização</t>
  </si>
  <si>
    <t>Pontuação anterior</t>
  </si>
  <si>
    <t>Atualização anterior</t>
  </si>
  <si>
    <t>FTSE4Good (/5)</t>
  </si>
  <si>
    <t>3,8</t>
  </si>
  <si>
    <t>Dezembro 2024</t>
  </si>
  <si>
    <t>MSCI</t>
  </si>
  <si>
    <t>AA</t>
  </si>
  <si>
    <t>BBB</t>
  </si>
  <si>
    <t>Março 2026</t>
  </si>
  <si>
    <t>BB</t>
  </si>
  <si>
    <t>Junho 2024</t>
  </si>
  <si>
    <t>Sustainalytics</t>
  </si>
  <si>
    <t>26.8</t>
  </si>
  <si>
    <t>30,4</t>
  </si>
  <si>
    <t>Setembro 2025</t>
  </si>
  <si>
    <t>28,4</t>
  </si>
  <si>
    <t>Agosto 2024</t>
  </si>
  <si>
    <t>CDP Mudanças Climáticas</t>
  </si>
  <si>
    <t>B</t>
  </si>
  <si>
    <t>Março 2025</t>
  </si>
  <si>
    <t>CDP Segurança Hídrica</t>
  </si>
  <si>
    <t>B-</t>
  </si>
  <si>
    <t>* Os resultados de 2025 para Resíduos reciclados (%) e Água doce utilizada por minério processado (m3/tonelada) reconfirmam os valores divulgados no Relatório Anual de 2025 (81,4% e 0,26), após a verificação independente de ambos os indicadores.</t>
  </si>
  <si>
    <t>0,27*</t>
  </si>
  <si>
    <t>81,6%*</t>
  </si>
  <si>
    <t>3,5</t>
  </si>
  <si>
    <t>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</si>
</sst>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000"/>
    <numFmt numFmtId="165" formatCode="0.0%"/>
    <numFmt numFmtId="166" formatCode="0.000"/>
    <numFmt numFmtId="167" formatCode="0.0"/>
    <numFmt numFmtId="168" formatCode="[$$-409]#,##0"/>
    <numFmt numFmtId="169" formatCode="_([$$-409]* #,##0_);_([$$-409]* \(#,##0\);_([$$-409]* &quot;-&quot;??_);_(@_)"/>
  </numFmts>
  <fonts count="45">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ont>
    <font>
      <sz val="8"/>
      <name val="Galano Grotesque"/>
    </font>
    <font>
      <sz val="8"/>
      <color rgb="FF000000"/>
      <name val="Galano Grotesque"/>
    </font>
    <font>
      <sz val="6"/>
      <color theme="1"/>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5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right/>
      <top style="medium">
        <color rgb="FF000000"/>
      </top>
      <bottom style="thin">
        <color indexed="64"/>
      </bottom>
      <diagonal/>
    </border>
    <border>
      <left style="thin">
        <color theme="0"/>
      </left>
      <right/>
      <top style="thin">
        <color indexed="64"/>
      </top>
      <bottom style="thin">
        <color theme="0"/>
      </bottom>
      <diagonal/>
    </border>
    <border>
      <left style="thin">
        <color indexed="64"/>
      </left>
      <right style="thin">
        <color indexed="64"/>
      </right>
      <top style="medium">
        <color rgb="FF000000"/>
      </top>
      <bottom style="thin">
        <color indexed="64"/>
      </bottom>
      <diagonal/>
    </border>
    <border>
      <left style="thin">
        <color indexed="64"/>
      </left>
      <right/>
      <top style="medium">
        <color indexed="64"/>
      </top>
      <bottom style="thin">
        <color indexed="64"/>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right style="thin">
        <color theme="0"/>
      </right>
      <top style="thin">
        <color indexed="64"/>
      </top>
      <bottom style="thin">
        <color rgb="FF000000"/>
      </bottom>
      <diagonal/>
    </border>
    <border>
      <left/>
      <right style="thin">
        <color theme="0"/>
      </right>
      <top style="medium">
        <color rgb="FF000000"/>
      </top>
      <bottom style="thin">
        <color indexed="64"/>
      </bottom>
      <diagonal/>
    </border>
    <border>
      <left style="thin">
        <color theme="0"/>
      </left>
      <right style="thin">
        <color theme="0"/>
      </right>
      <top style="medium">
        <color rgb="FF000000"/>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style="thin">
        <color theme="0"/>
      </left>
      <right style="thin">
        <color rgb="FF000000"/>
      </right>
      <top style="thin">
        <color indexed="64"/>
      </top>
      <bottom style="thin">
        <color indexed="64"/>
      </bottom>
      <diagonal/>
    </border>
    <border>
      <left style="thin">
        <color theme="0" tint="-4.9989318521683403E-2"/>
      </left>
      <right style="thin">
        <color theme="0" tint="-4.9989318521683403E-2"/>
      </right>
      <top/>
      <bottom style="thin">
        <color indexed="64"/>
      </bottom>
      <diagonal/>
    </border>
    <border>
      <left/>
      <right style="thin">
        <color theme="0"/>
      </right>
      <top style="thin">
        <color rgb="FF000000"/>
      </top>
      <bottom style="thin">
        <color indexed="64"/>
      </bottom>
      <diagonal/>
    </border>
    <border>
      <left/>
      <right/>
      <top/>
      <bottom style="thin">
        <color rgb="FF000000"/>
      </bottom>
      <diagonal/>
    </border>
    <border>
      <left style="thin">
        <color theme="0"/>
      </left>
      <right/>
      <top style="thin">
        <color rgb="FF000000"/>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916">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3" xfId="2" applyFont="1" applyBorder="1"/>
    <xf numFmtId="0" fontId="8" fillId="0" borderId="0" xfId="1" applyFont="1" applyAlignment="1">
      <alignment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0" xfId="2" applyNumberFormat="1" applyFont="1" applyBorder="1" applyAlignment="1">
      <alignment horizontal="center" vertical="center" wrapText="1"/>
    </xf>
    <xf numFmtId="0" fontId="5" fillId="0" borderId="65" xfId="2" applyFont="1" applyBorder="1"/>
    <xf numFmtId="3" fontId="7" fillId="0" borderId="40" xfId="2" applyNumberFormat="1" applyFont="1" applyBorder="1" applyAlignment="1">
      <alignment horizontal="center" vertical="center"/>
    </xf>
    <xf numFmtId="0" fontId="5" fillId="0" borderId="60" xfId="2" applyFont="1" applyBorder="1"/>
    <xf numFmtId="0" fontId="3" fillId="0" borderId="59" xfId="1" applyFont="1" applyBorder="1" applyAlignment="1">
      <alignment horizontal="center" vertical="top" wrapText="1"/>
    </xf>
    <xf numFmtId="0" fontId="2" fillId="0" borderId="65" xfId="1" applyFont="1" applyBorder="1" applyAlignment="1">
      <alignment horizontal="center" vertical="center" wrapText="1"/>
    </xf>
    <xf numFmtId="0" fontId="6" fillId="0" borderId="56" xfId="1" applyFont="1" applyBorder="1" applyAlignment="1">
      <alignment horizontal="left" vertical="top"/>
    </xf>
    <xf numFmtId="0" fontId="5" fillId="0" borderId="58" xfId="2" applyFont="1" applyBorder="1"/>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65" xfId="2" applyFont="1" applyBorder="1" applyAlignment="1">
      <alignment horizontal="center"/>
    </xf>
    <xf numFmtId="0" fontId="5" fillId="0" borderId="55" xfId="2" applyFont="1" applyBorder="1" applyAlignment="1">
      <alignment horizontal="center"/>
    </xf>
    <xf numFmtId="0" fontId="5" fillId="0" borderId="58" xfId="2" applyFont="1" applyBorder="1" applyAlignment="1">
      <alignment horizontal="center"/>
    </xf>
    <xf numFmtId="0" fontId="17" fillId="0" borderId="0" xfId="2" applyFont="1"/>
    <xf numFmtId="0" fontId="5" fillId="0" borderId="31" xfId="2" applyFont="1" applyBorder="1" applyAlignment="1">
      <alignment horizontal="center"/>
    </xf>
    <xf numFmtId="0" fontId="5" fillId="0" borderId="28"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3" xfId="2" applyFont="1" applyBorder="1"/>
    <xf numFmtId="2" fontId="5" fillId="7" borderId="0" xfId="2" applyNumberFormat="1" applyFont="1" applyFill="1" applyAlignment="1">
      <alignment horizontal="center"/>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8" xfId="2" applyFont="1" applyBorder="1" applyAlignment="1">
      <alignment vertical="center"/>
    </xf>
    <xf numFmtId="2" fontId="5" fillId="0" borderId="38" xfId="2" applyNumberFormat="1" applyFont="1" applyBorder="1" applyAlignment="1">
      <alignment vertical="center"/>
    </xf>
    <xf numFmtId="0" fontId="5" fillId="0" borderId="42" xfId="2" applyFont="1" applyBorder="1"/>
    <xf numFmtId="0" fontId="5" fillId="0" borderId="42" xfId="2" applyFont="1" applyBorder="1" applyAlignment="1">
      <alignment horizontal="center"/>
    </xf>
    <xf numFmtId="0" fontId="5" fillId="0" borderId="11" xfId="2" applyFont="1" applyBorder="1" applyAlignment="1">
      <alignment horizontal="center"/>
    </xf>
    <xf numFmtId="0" fontId="5" fillId="0" borderId="43"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5" fillId="3" borderId="17" xfId="1" applyFont="1" applyFill="1" applyBorder="1" applyAlignment="1">
      <alignment horizontal="center" vertical="center" wrapText="1"/>
    </xf>
    <xf numFmtId="0" fontId="5" fillId="0" borderId="61" xfId="2" applyFont="1" applyBorder="1"/>
    <xf numFmtId="0" fontId="5" fillId="0" borderId="40" xfId="2" applyFont="1" applyBorder="1" applyAlignment="1">
      <alignment horizontal="center"/>
    </xf>
    <xf numFmtId="0" fontId="13" fillId="0" borderId="42" xfId="0" applyFont="1" applyBorder="1"/>
    <xf numFmtId="0" fontId="13" fillId="0" borderId="11" xfId="0" applyFont="1" applyBorder="1"/>
    <xf numFmtId="0" fontId="2" fillId="3" borderId="97" xfId="1" applyFont="1" applyFill="1" applyBorder="1" applyAlignment="1">
      <alignment horizontal="center" vertical="center" wrapText="1"/>
    </xf>
    <xf numFmtId="0" fontId="7" fillId="0" borderId="14" xfId="1" applyFont="1" applyBorder="1" applyAlignment="1">
      <alignment horizontal="left" vertical="center" wrapText="1"/>
    </xf>
    <xf numFmtId="0" fontId="7" fillId="0" borderId="14" xfId="2" applyFont="1" applyBorder="1" applyAlignment="1">
      <alignment vertical="center"/>
    </xf>
    <xf numFmtId="0" fontId="5" fillId="0" borderId="45" xfId="2" applyFont="1" applyBorder="1"/>
    <xf numFmtId="0" fontId="5" fillId="3" borderId="29" xfId="1" applyFont="1" applyFill="1" applyBorder="1" applyAlignment="1">
      <alignment horizontal="center" vertical="center" wrapText="1"/>
    </xf>
    <xf numFmtId="0" fontId="5" fillId="0" borderId="32" xfId="2" applyFont="1" applyBorder="1"/>
    <xf numFmtId="0" fontId="5" fillId="0" borderId="27" xfId="2" applyFont="1" applyBorder="1" applyAlignment="1">
      <alignment horizontal="center"/>
    </xf>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4" xfId="1" applyFont="1" applyFill="1" applyBorder="1" applyAlignment="1">
      <alignment horizontal="center" vertical="top"/>
    </xf>
    <xf numFmtId="0" fontId="5" fillId="0" borderId="0" xfId="0" applyFont="1" applyAlignment="1">
      <alignment vertical="center"/>
    </xf>
    <xf numFmtId="0" fontId="5" fillId="0" borderId="33" xfId="0" applyFont="1" applyBorder="1" applyAlignment="1">
      <alignment vertical="center"/>
    </xf>
    <xf numFmtId="0" fontId="5" fillId="0" borderId="10" xfId="2" applyFont="1" applyBorder="1" applyAlignment="1">
      <alignment horizontal="center"/>
    </xf>
    <xf numFmtId="0" fontId="5" fillId="0" borderId="28" xfId="2" applyFont="1" applyBorder="1" applyAlignment="1">
      <alignment horizontal="center"/>
    </xf>
    <xf numFmtId="0" fontId="5" fillId="0" borderId="68" xfId="2" applyFont="1" applyBorder="1" applyAlignment="1">
      <alignment horizontal="center"/>
    </xf>
    <xf numFmtId="0" fontId="5" fillId="0" borderId="69" xfId="2" applyFont="1" applyBorder="1" applyAlignment="1">
      <alignment horizontal="center"/>
    </xf>
    <xf numFmtId="0" fontId="5" fillId="0" borderId="27" xfId="2" applyFont="1" applyBorder="1"/>
    <xf numFmtId="0" fontId="5" fillId="0" borderId="31"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97"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0" fontId="7" fillId="0" borderId="14" xfId="2" applyFont="1" applyBorder="1" applyAlignment="1">
      <alignment vertical="center" wrapText="1"/>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4"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0" xfId="1" applyFont="1" applyFill="1" applyBorder="1" applyAlignment="1">
      <alignment horizontal="center" vertical="center" wrapText="1"/>
    </xf>
    <xf numFmtId="3" fontId="7" fillId="0" borderId="16" xfId="2" applyNumberFormat="1" applyFont="1" applyBorder="1" applyAlignment="1">
      <alignment horizontal="center" vertical="center"/>
    </xf>
    <xf numFmtId="4" fontId="7" fillId="0" borderId="16" xfId="2" applyNumberFormat="1" applyFont="1" applyBorder="1" applyAlignment="1">
      <alignment horizontal="center" vertical="center"/>
    </xf>
    <xf numFmtId="0" fontId="5" fillId="0" borderId="12" xfId="2" applyFont="1" applyBorder="1" applyAlignment="1">
      <alignment vertical="center"/>
    </xf>
    <xf numFmtId="0" fontId="5" fillId="5" borderId="57" xfId="2" applyFont="1" applyFill="1" applyBorder="1"/>
    <xf numFmtId="0" fontId="5" fillId="5" borderId="52" xfId="2" applyFont="1" applyFill="1" applyBorder="1"/>
    <xf numFmtId="0" fontId="5" fillId="0" borderId="59" xfId="2" applyFont="1" applyBorder="1"/>
    <xf numFmtId="0" fontId="5" fillId="0" borderId="56" xfId="2" applyFont="1" applyBorder="1"/>
    <xf numFmtId="0" fontId="5" fillId="0" borderId="55"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88" xfId="1" applyFont="1" applyFill="1" applyBorder="1" applyAlignment="1">
      <alignment horizontal="center" vertical="center" wrapText="1"/>
    </xf>
    <xf numFmtId="3" fontId="7" fillId="0" borderId="102" xfId="2" applyNumberFormat="1" applyFont="1" applyBorder="1" applyAlignment="1">
      <alignment horizontal="center"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0" xfId="2" applyFont="1" applyAlignment="1">
      <alignment horizontal="left" vertical="center"/>
    </xf>
    <xf numFmtId="3" fontId="7" fillId="0" borderId="17"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5" fillId="0" borderId="7" xfId="2" applyFont="1" applyBorder="1"/>
    <xf numFmtId="0" fontId="6" fillId="3" borderId="103"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6"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5" xfId="2" applyFont="1" applyFill="1" applyBorder="1"/>
    <xf numFmtId="0" fontId="5" fillId="5" borderId="45" xfId="2" applyFont="1" applyFill="1" applyBorder="1" applyAlignment="1">
      <alignment horizontal="center"/>
    </xf>
    <xf numFmtId="0" fontId="5" fillId="5" borderId="30" xfId="2" applyFont="1" applyFill="1" applyBorder="1" applyAlignment="1">
      <alignment horizontal="center"/>
    </xf>
    <xf numFmtId="0" fontId="5" fillId="5" borderId="49"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02"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1"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3" xfId="2" applyFont="1" applyFill="1" applyBorder="1"/>
    <xf numFmtId="0" fontId="13" fillId="0" borderId="64" xfId="0" applyFont="1" applyBorder="1"/>
    <xf numFmtId="0" fontId="7" fillId="3" borderId="22" xfId="1" applyFont="1" applyFill="1" applyBorder="1" applyAlignment="1">
      <alignment horizontal="left" vertical="center" wrapText="1"/>
    </xf>
    <xf numFmtId="0" fontId="5" fillId="0" borderId="60" xfId="1" applyFont="1" applyBorder="1" applyAlignment="1">
      <alignment horizontal="center" vertical="center" wrapText="1"/>
    </xf>
    <xf numFmtId="0" fontId="13" fillId="0" borderId="10" xfId="0" applyFont="1" applyBorder="1"/>
    <xf numFmtId="0" fontId="5" fillId="0" borderId="10" xfId="2" applyFont="1" applyBorder="1"/>
    <xf numFmtId="0" fontId="5" fillId="5" borderId="10" xfId="2" applyFont="1" applyFill="1" applyBorder="1"/>
    <xf numFmtId="0" fontId="5" fillId="0" borderId="18" xfId="2" applyFont="1" applyBorder="1" applyAlignment="1">
      <alignment vertical="center"/>
    </xf>
    <xf numFmtId="0" fontId="5" fillId="0" borderId="42" xfId="0" applyFont="1" applyBorder="1" applyAlignment="1">
      <alignment vertical="center"/>
    </xf>
    <xf numFmtId="0" fontId="5" fillId="5" borderId="42" xfId="2" applyFont="1" applyFill="1" applyBorder="1"/>
    <xf numFmtId="0" fontId="33" fillId="6" borderId="72" xfId="0" applyFont="1" applyFill="1" applyBorder="1" applyAlignment="1">
      <alignment horizontal="center" vertical="center" wrapText="1"/>
    </xf>
    <xf numFmtId="0" fontId="33" fillId="0" borderId="0" xfId="0" applyFont="1" applyAlignment="1">
      <alignment horizontal="right" vertical="center" wrapText="1"/>
    </xf>
    <xf numFmtId="3" fontId="35" fillId="0" borderId="0" xfId="0" applyNumberFormat="1" applyFont="1" applyAlignment="1">
      <alignment horizontal="right" vertical="center" wrapText="1"/>
    </xf>
    <xf numFmtId="0" fontId="34" fillId="0" borderId="50" xfId="0" applyFont="1" applyBorder="1" applyAlignment="1">
      <alignmen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5" fillId="0" borderId="13" xfId="2" applyFont="1" applyBorder="1" applyAlignment="1">
      <alignment horizontal="center"/>
    </xf>
    <xf numFmtId="0" fontId="5" fillId="0" borderId="49" xfId="2" applyFont="1" applyBorder="1" applyAlignment="1">
      <alignment horizontal="center"/>
    </xf>
    <xf numFmtId="0" fontId="5" fillId="0" borderId="45"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2" xfId="1" applyFont="1" applyFill="1" applyBorder="1" applyAlignment="1">
      <alignment horizontal="left" vertical="top"/>
    </xf>
    <xf numFmtId="0" fontId="13" fillId="3" borderId="116"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98"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49"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0"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08"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9" fontId="7" fillId="0" borderId="99" xfId="3" applyFont="1" applyBorder="1" applyAlignment="1">
      <alignment horizontal="center" vertical="center"/>
    </xf>
    <xf numFmtId="0" fontId="5" fillId="0" borderId="51" xfId="2" applyFont="1" applyBorder="1" applyAlignment="1">
      <alignment vertical="center"/>
    </xf>
    <xf numFmtId="0" fontId="5" fillId="0" borderId="47"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0" xfId="2" applyFont="1" applyFill="1" applyBorder="1" applyAlignment="1">
      <alignment vertical="center"/>
    </xf>
    <xf numFmtId="0" fontId="5" fillId="3" borderId="120" xfId="2" applyFont="1" applyFill="1" applyBorder="1" applyAlignment="1">
      <alignment horizontal="center" vertical="center"/>
    </xf>
    <xf numFmtId="0" fontId="2" fillId="3" borderId="6" xfId="1" applyFont="1" applyFill="1" applyBorder="1" applyAlignment="1">
      <alignment horizontal="center" vertical="center"/>
    </xf>
    <xf numFmtId="0" fontId="2" fillId="3" borderId="97" xfId="1" applyFont="1" applyFill="1" applyBorder="1" applyAlignment="1">
      <alignment horizontal="center" vertical="center"/>
    </xf>
    <xf numFmtId="0" fontId="5" fillId="3" borderId="117"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98" xfId="2" applyNumberFormat="1" applyFont="1" applyBorder="1" applyAlignment="1">
      <alignment horizontal="center" vertical="center"/>
    </xf>
    <xf numFmtId="0" fontId="5" fillId="3" borderId="36" xfId="2" applyFont="1" applyFill="1" applyBorder="1" applyAlignment="1">
      <alignment vertical="center"/>
    </xf>
    <xf numFmtId="3" fontId="7" fillId="0" borderId="99" xfId="2" applyNumberFormat="1" applyFont="1" applyBorder="1" applyAlignment="1">
      <alignment horizontal="center" vertical="center"/>
    </xf>
    <xf numFmtId="10" fontId="7" fillId="0" borderId="8" xfId="2"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1" xfId="2" applyNumberFormat="1" applyFont="1" applyBorder="1" applyAlignment="1">
      <alignment horizontal="center" vertical="center"/>
    </xf>
    <xf numFmtId="3" fontId="6" fillId="2" borderId="75" xfId="2" applyNumberFormat="1" applyFont="1" applyFill="1" applyBorder="1" applyAlignment="1">
      <alignment horizontal="center" vertical="center" wrapText="1"/>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3" fontId="7" fillId="0" borderId="108"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0" fontId="13" fillId="0" borderId="23" xfId="0" applyFont="1" applyBorder="1"/>
    <xf numFmtId="0" fontId="13" fillId="0" borderId="21" xfId="0" applyFont="1" applyBorder="1"/>
    <xf numFmtId="0" fontId="7" fillId="0" borderId="42"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2" xfId="2" applyFont="1" applyBorder="1" applyAlignment="1">
      <alignment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01" xfId="3"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9" fontId="7" fillId="0" borderId="73" xfId="3" applyFont="1" applyBorder="1" applyAlignment="1">
      <alignment horizontal="center" vertical="center"/>
    </xf>
    <xf numFmtId="9" fontId="7" fillId="0" borderId="104" xfId="3" applyFont="1" applyBorder="1" applyAlignment="1">
      <alignment horizontal="center" vertical="center"/>
    </xf>
    <xf numFmtId="9" fontId="7" fillId="0" borderId="29" xfId="3" applyFont="1" applyBorder="1" applyAlignment="1">
      <alignment horizontal="center" wrapText="1"/>
    </xf>
    <xf numFmtId="0" fontId="5" fillId="0" borderId="16" xfId="2" applyFont="1" applyBorder="1" applyAlignment="1">
      <alignment horizontal="left" vertical="center" wrapText="1"/>
    </xf>
    <xf numFmtId="0" fontId="5" fillId="0" borderId="14" xfId="2" applyFont="1" applyBorder="1" applyAlignment="1">
      <alignment horizontal="left" vertical="center" wrapText="1"/>
    </xf>
    <xf numFmtId="0" fontId="5" fillId="0" borderId="10" xfId="0" applyFont="1" applyBorder="1" applyAlignment="1">
      <alignment vertical="center"/>
    </xf>
    <xf numFmtId="0" fontId="43" fillId="3" borderId="29" xfId="1" applyFont="1" applyFill="1" applyBorder="1" applyAlignment="1">
      <alignment horizontal="center" vertical="center" wrapText="1"/>
    </xf>
    <xf numFmtId="0" fontId="41" fillId="3" borderId="2" xfId="1" applyFont="1" applyFill="1" applyBorder="1" applyAlignment="1">
      <alignment horizontal="center" vertical="center" wrapText="1"/>
    </xf>
    <xf numFmtId="49" fontId="5" fillId="0" borderId="0" xfId="2" applyNumberFormat="1" applyFont="1"/>
    <xf numFmtId="49" fontId="5" fillId="0" borderId="0" xfId="2" applyNumberFormat="1" applyFont="1" applyAlignment="1">
      <alignment horizontal="center"/>
    </xf>
    <xf numFmtId="49" fontId="2" fillId="0" borderId="0" xfId="2" applyNumberFormat="1" applyFont="1"/>
    <xf numFmtId="49" fontId="21" fillId="0" borderId="1" xfId="1" applyNumberFormat="1" applyFont="1" applyBorder="1" applyAlignment="1">
      <alignment horizontal="left" vertical="center"/>
    </xf>
    <xf numFmtId="49" fontId="3" fillId="0" borderId="1" xfId="1" applyNumberFormat="1" applyFont="1" applyBorder="1" applyAlignment="1">
      <alignment horizontal="center" vertical="top" wrapText="1"/>
    </xf>
    <xf numFmtId="49" fontId="3" fillId="0" borderId="20" xfId="1" applyNumberFormat="1" applyFont="1" applyBorder="1" applyAlignment="1">
      <alignment horizontal="center" vertical="top" wrapText="1"/>
    </xf>
    <xf numFmtId="49" fontId="4" fillId="0" borderId="19" xfId="1" applyNumberFormat="1" applyFont="1" applyBorder="1" applyAlignment="1">
      <alignment horizontal="center" vertical="top" wrapText="1"/>
    </xf>
    <xf numFmtId="49" fontId="4" fillId="0" borderId="20" xfId="1" applyNumberFormat="1" applyFont="1" applyBorder="1" applyAlignment="1">
      <alignment horizontal="center" vertical="top" wrapText="1"/>
    </xf>
    <xf numFmtId="49" fontId="2" fillId="0" borderId="77" xfId="2" applyNumberFormat="1" applyFont="1" applyBorder="1"/>
    <xf numFmtId="49" fontId="7" fillId="3" borderId="95" xfId="1" applyNumberFormat="1" applyFont="1" applyFill="1" applyBorder="1" applyAlignment="1">
      <alignment horizontal="left" vertical="center" wrapText="1"/>
    </xf>
    <xf numFmtId="49" fontId="2" fillId="3" borderId="80" xfId="1" applyNumberFormat="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49" fontId="7" fillId="0" borderId="78" xfId="1" applyNumberFormat="1" applyFont="1" applyBorder="1" applyAlignment="1">
      <alignment horizontal="left" vertical="center" wrapText="1"/>
    </xf>
    <xf numFmtId="49" fontId="6" fillId="2" borderId="3" xfId="3" applyNumberFormat="1" applyFont="1" applyFill="1" applyBorder="1" applyAlignment="1">
      <alignment horizontal="center" vertical="center" wrapText="1"/>
    </xf>
    <xf numFmtId="49" fontId="7" fillId="0" borderId="78" xfId="2" applyNumberFormat="1" applyFont="1" applyBorder="1" applyAlignment="1">
      <alignment vertical="center"/>
    </xf>
    <xf numFmtId="49" fontId="5" fillId="0" borderId="61" xfId="2" applyNumberFormat="1" applyFont="1" applyBorder="1"/>
    <xf numFmtId="49" fontId="5" fillId="0" borderId="54" xfId="2" applyNumberFormat="1" applyFont="1" applyBorder="1" applyAlignment="1">
      <alignment horizontal="center"/>
    </xf>
    <xf numFmtId="49" fontId="13" fillId="0" borderId="45" xfId="0" applyNumberFormat="1" applyFont="1" applyBorder="1" applyAlignment="1">
      <alignment horizontal="justify" vertical="center"/>
    </xf>
    <xf numFmtId="49" fontId="13" fillId="0" borderId="43" xfId="0" applyNumberFormat="1" applyFont="1" applyBorder="1"/>
    <xf numFmtId="49" fontId="7" fillId="0" borderId="14" xfId="1" applyNumberFormat="1" applyFont="1" applyBorder="1" applyAlignment="1">
      <alignment horizontal="left" vertical="center" wrapText="1"/>
    </xf>
    <xf numFmtId="49" fontId="7" fillId="0" borderId="14" xfId="2" applyNumberFormat="1" applyFont="1" applyBorder="1" applyAlignment="1">
      <alignment vertical="center"/>
    </xf>
    <xf numFmtId="49" fontId="6" fillId="2" borderId="3" xfId="2" applyNumberFormat="1" applyFont="1" applyFill="1" applyBorder="1" applyAlignment="1">
      <alignment horizontal="center" vertical="center" wrapText="1"/>
    </xf>
    <xf numFmtId="49" fontId="7" fillId="0" borderId="14" xfId="2" applyNumberFormat="1" applyFont="1" applyBorder="1" applyAlignment="1">
      <alignment horizontal="center" vertical="center"/>
    </xf>
    <xf numFmtId="49" fontId="7" fillId="0" borderId="14" xfId="2" applyNumberFormat="1" applyFont="1" applyBorder="1" applyAlignment="1">
      <alignment horizontal="center" vertical="center" wrapText="1"/>
    </xf>
    <xf numFmtId="49" fontId="5" fillId="0" borderId="11" xfId="2" applyNumberFormat="1" applyFont="1" applyBorder="1" applyAlignment="1">
      <alignment horizontal="center"/>
    </xf>
    <xf numFmtId="49" fontId="5" fillId="0" borderId="42" xfId="2" applyNumberFormat="1" applyFont="1" applyBorder="1" applyAlignment="1">
      <alignment horizontal="center"/>
    </xf>
    <xf numFmtId="49" fontId="2" fillId="0" borderId="42" xfId="2" applyNumberFormat="1" applyFont="1" applyBorder="1" applyAlignment="1">
      <alignment horizontal="center"/>
    </xf>
    <xf numFmtId="49" fontId="5" fillId="0" borderId="45" xfId="2" applyNumberFormat="1" applyFont="1" applyBorder="1"/>
    <xf numFmtId="49" fontId="5" fillId="0" borderId="43" xfId="2" applyNumberFormat="1" applyFont="1" applyBorder="1" applyAlignment="1">
      <alignment horizontal="center"/>
    </xf>
    <xf numFmtId="49" fontId="3" fillId="0" borderId="19" xfId="1" applyNumberFormat="1" applyFont="1" applyBorder="1" applyAlignment="1">
      <alignment horizontal="center" vertical="top" wrapText="1"/>
    </xf>
    <xf numFmtId="49" fontId="5" fillId="0" borderId="32" xfId="2" applyNumberFormat="1" applyFont="1" applyBorder="1"/>
    <xf numFmtId="49" fontId="5" fillId="0" borderId="32" xfId="2" applyNumberFormat="1" applyFont="1" applyBorder="1" applyAlignment="1">
      <alignment horizontal="center"/>
    </xf>
    <xf numFmtId="49" fontId="5" fillId="0" borderId="30" xfId="2" applyNumberFormat="1" applyFont="1" applyBorder="1"/>
    <xf numFmtId="49" fontId="5" fillId="0" borderId="16" xfId="2" applyNumberFormat="1" applyFont="1" applyBorder="1"/>
    <xf numFmtId="49" fontId="5" fillId="0" borderId="21" xfId="2" applyNumberFormat="1" applyFont="1" applyBorder="1" applyAlignment="1">
      <alignment horizontal="center"/>
    </xf>
    <xf numFmtId="49" fontId="5" fillId="0" borderId="16" xfId="2" applyNumberFormat="1" applyFont="1" applyBorder="1" applyAlignment="1">
      <alignment horizontal="center"/>
    </xf>
    <xf numFmtId="49" fontId="5" fillId="0" borderId="15" xfId="2" applyNumberFormat="1" applyFont="1" applyBorder="1" applyAlignment="1">
      <alignment horizontal="center"/>
    </xf>
    <xf numFmtId="49" fontId="5" fillId="0" borderId="18" xfId="2" applyNumberFormat="1" applyFont="1" applyBorder="1" applyAlignment="1">
      <alignment horizontal="center"/>
    </xf>
    <xf numFmtId="49" fontId="2" fillId="0" borderId="52" xfId="2" applyNumberFormat="1" applyFont="1" applyBorder="1"/>
    <xf numFmtId="49" fontId="5" fillId="5" borderId="0" xfId="2" applyNumberFormat="1" applyFont="1" applyFill="1"/>
    <xf numFmtId="49" fontId="5" fillId="5" borderId="0" xfId="2" applyNumberFormat="1" applyFont="1" applyFill="1" applyAlignment="1">
      <alignment horizontal="center"/>
    </xf>
    <xf numFmtId="49" fontId="5" fillId="5" borderId="18" xfId="2" applyNumberFormat="1" applyFont="1" applyFill="1" applyBorder="1" applyAlignment="1">
      <alignment horizontal="center"/>
    </xf>
    <xf numFmtId="49" fontId="5" fillId="5" borderId="31" xfId="2" applyNumberFormat="1" applyFont="1" applyFill="1" applyBorder="1" applyAlignment="1">
      <alignment horizontal="center"/>
    </xf>
    <xf numFmtId="49" fontId="2" fillId="5" borderId="0" xfId="2" applyNumberFormat="1" applyFont="1" applyFill="1"/>
    <xf numFmtId="49" fontId="5" fillId="0" borderId="42" xfId="2" applyNumberFormat="1" applyFont="1" applyBorder="1"/>
    <xf numFmtId="49" fontId="5" fillId="0" borderId="31" xfId="2" applyNumberFormat="1" applyFont="1" applyBorder="1" applyAlignment="1">
      <alignment horizontal="center"/>
    </xf>
    <xf numFmtId="49" fontId="2" fillId="0" borderId="31" xfId="2" applyNumberFormat="1" applyFont="1" applyBorder="1"/>
    <xf numFmtId="49" fontId="5" fillId="0" borderId="37" xfId="2" applyNumberFormat="1" applyFont="1" applyBorder="1" applyAlignment="1">
      <alignment vertical="center"/>
    </xf>
    <xf numFmtId="49" fontId="13" fillId="0" borderId="0" xfId="0" applyNumberFormat="1" applyFont="1"/>
    <xf numFmtId="49" fontId="2" fillId="3" borderId="37" xfId="2" applyNumberFormat="1" applyFont="1" applyFill="1" applyBorder="1" applyAlignment="1">
      <alignment vertical="center"/>
    </xf>
    <xf numFmtId="49" fontId="5" fillId="0" borderId="0" xfId="2" applyNumberFormat="1" applyFont="1" applyAlignment="1">
      <alignment vertical="center"/>
    </xf>
    <xf numFmtId="49" fontId="12" fillId="0" borderId="0" xfId="0" applyNumberFormat="1" applyFont="1"/>
    <xf numFmtId="49" fontId="13" fillId="0" borderId="1" xfId="0" applyNumberFormat="1" applyFont="1" applyBorder="1"/>
    <xf numFmtId="49" fontId="26" fillId="0" borderId="0" xfId="1" applyNumberFormat="1" applyFont="1" applyAlignment="1">
      <alignment vertical="center"/>
    </xf>
    <xf numFmtId="49" fontId="14" fillId="3" borderId="37" xfId="0" applyNumberFormat="1" applyFont="1" applyFill="1" applyBorder="1" applyAlignment="1">
      <alignment vertical="center" wrapText="1"/>
    </xf>
    <xf numFmtId="49" fontId="8" fillId="0" borderId="37" xfId="0" applyNumberFormat="1" applyFont="1" applyBorder="1" applyAlignment="1">
      <alignment vertical="center" wrapText="1"/>
    </xf>
    <xf numFmtId="49" fontId="12" fillId="0" borderId="27" xfId="0" applyNumberFormat="1" applyFont="1" applyBorder="1"/>
    <xf numFmtId="49" fontId="13" fillId="0" borderId="27" xfId="0" applyNumberFormat="1" applyFont="1" applyBorder="1"/>
    <xf numFmtId="49" fontId="13" fillId="0" borderId="28" xfId="0" applyNumberFormat="1" applyFont="1" applyBorder="1"/>
    <xf numFmtId="49" fontId="13" fillId="0" borderId="32" xfId="0" applyNumberFormat="1" applyFont="1" applyBorder="1"/>
    <xf numFmtId="49" fontId="2" fillId="0" borderId="0" xfId="1" applyNumberFormat="1" applyFont="1" applyAlignment="1">
      <alignment horizontal="center" vertical="center" wrapText="1"/>
    </xf>
    <xf numFmtId="49" fontId="14" fillId="0" borderId="0" xfId="0" applyNumberFormat="1" applyFont="1" applyAlignment="1">
      <alignment vertical="center" wrapText="1"/>
    </xf>
    <xf numFmtId="49" fontId="15"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49" fontId="2" fillId="3" borderId="2" xfId="1" applyNumberFormat="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49" fontId="5" fillId="3" borderId="29" xfId="1" applyNumberFormat="1" applyFont="1" applyFill="1" applyBorder="1" applyAlignment="1">
      <alignment horizontal="center" vertical="center" wrapText="1"/>
    </xf>
    <xf numFmtId="49" fontId="8" fillId="0" borderId="17" xfId="1" applyNumberFormat="1" applyFont="1" applyBorder="1" applyAlignment="1">
      <alignment horizontal="left" vertical="center" wrapText="1"/>
    </xf>
    <xf numFmtId="49" fontId="5" fillId="0" borderId="14" xfId="2" applyNumberFormat="1" applyFont="1" applyBorder="1" applyAlignment="1">
      <alignment vertical="center" wrapText="1"/>
    </xf>
    <xf numFmtId="49" fontId="5" fillId="0" borderId="16" xfId="2" applyNumberFormat="1" applyFont="1" applyBorder="1" applyAlignment="1">
      <alignment vertical="center" wrapText="1"/>
    </xf>
    <xf numFmtId="49" fontId="5" fillId="3" borderId="12" xfId="2" applyNumberFormat="1" applyFont="1" applyFill="1" applyBorder="1" applyAlignment="1">
      <alignment vertical="center" wrapText="1"/>
    </xf>
    <xf numFmtId="49" fontId="5" fillId="0" borderId="12" xfId="2" applyNumberFormat="1" applyFont="1" applyBorder="1" applyAlignment="1">
      <alignment vertical="center"/>
    </xf>
    <xf numFmtId="49" fontId="5" fillId="0" borderId="29" xfId="2" applyNumberFormat="1" applyFont="1" applyBorder="1" applyAlignment="1">
      <alignment vertical="center"/>
    </xf>
    <xf numFmtId="49" fontId="5" fillId="3" borderId="29" xfId="2" applyNumberFormat="1" applyFont="1" applyFill="1" applyBorder="1" applyAlignment="1">
      <alignment vertical="center"/>
    </xf>
    <xf numFmtId="49" fontId="8" fillId="0" borderId="29" xfId="1" applyNumberFormat="1" applyFont="1" applyBorder="1" applyAlignment="1">
      <alignment horizontal="left" vertical="center" wrapText="1"/>
    </xf>
    <xf numFmtId="49" fontId="16" fillId="0" borderId="0" xfId="0" applyNumberFormat="1" applyFont="1" applyAlignment="1">
      <alignment vertical="center"/>
    </xf>
    <xf numFmtId="49" fontId="5" fillId="0" borderId="18" xfId="2" applyNumberFormat="1" applyFont="1" applyBorder="1"/>
    <xf numFmtId="49" fontId="7" fillId="3" borderId="34" xfId="1" applyNumberFormat="1" applyFont="1" applyFill="1" applyBorder="1" applyAlignment="1">
      <alignment vertical="center" wrapText="1"/>
    </xf>
    <xf numFmtId="49" fontId="7" fillId="3" borderId="22" xfId="1" applyNumberFormat="1" applyFont="1" applyFill="1" applyBorder="1" applyAlignment="1">
      <alignment vertical="center" wrapText="1"/>
    </xf>
    <xf numFmtId="49" fontId="5" fillId="3" borderId="100" xfId="1" applyNumberFormat="1" applyFont="1" applyFill="1" applyBorder="1" applyAlignment="1">
      <alignment horizontal="center" vertical="center" wrapText="1"/>
    </xf>
    <xf numFmtId="49" fontId="6" fillId="0" borderId="59" xfId="2" applyNumberFormat="1" applyFont="1" applyBorder="1" applyAlignment="1">
      <alignment horizontal="center" vertical="center" wrapText="1"/>
    </xf>
    <xf numFmtId="49" fontId="5" fillId="0" borderId="65" xfId="2" applyNumberFormat="1" applyFont="1" applyBorder="1"/>
    <xf numFmtId="49" fontId="6" fillId="0" borderId="65" xfId="2" applyNumberFormat="1" applyFont="1" applyBorder="1" applyAlignment="1">
      <alignment horizontal="center" vertical="center" wrapText="1"/>
    </xf>
    <xf numFmtId="49" fontId="5" fillId="0" borderId="52" xfId="2" applyNumberFormat="1" applyFont="1" applyBorder="1"/>
    <xf numFmtId="49" fontId="6" fillId="0" borderId="52" xfId="2" applyNumberFormat="1" applyFont="1" applyBorder="1" applyAlignment="1">
      <alignment horizontal="center" vertical="center" wrapText="1"/>
    </xf>
    <xf numFmtId="49" fontId="3" fillId="0" borderId="65" xfId="1" applyNumberFormat="1" applyFont="1" applyBorder="1" applyAlignment="1">
      <alignment horizontal="center" vertical="top" wrapText="1"/>
    </xf>
    <xf numFmtId="49" fontId="3" fillId="0" borderId="60" xfId="1" applyNumberFormat="1" applyFont="1" applyBorder="1" applyAlignment="1">
      <alignment horizontal="center" vertical="top" wrapText="1"/>
    </xf>
    <xf numFmtId="49" fontId="29" fillId="0" borderId="55" xfId="0" applyNumberFormat="1" applyFont="1" applyBorder="1" applyAlignment="1">
      <alignment vertical="center" wrapText="1"/>
    </xf>
    <xf numFmtId="49" fontId="5" fillId="0" borderId="60" xfId="2" applyNumberFormat="1" applyFont="1" applyBorder="1"/>
    <xf numFmtId="49" fontId="5"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49" fontId="6" fillId="0" borderId="18" xfId="2" applyNumberFormat="1" applyFont="1" applyBorder="1" applyAlignment="1">
      <alignment horizontal="center" vertical="center" wrapText="1"/>
    </xf>
    <xf numFmtId="49" fontId="29" fillId="0" borderId="52" xfId="0" applyNumberFormat="1" applyFont="1" applyBorder="1" applyAlignment="1">
      <alignment vertical="center" wrapText="1"/>
    </xf>
    <xf numFmtId="49" fontId="7" fillId="0" borderId="18" xfId="2" applyNumberFormat="1" applyFont="1" applyBorder="1" applyAlignment="1">
      <alignment horizontal="center" vertical="center"/>
    </xf>
    <xf numFmtId="49" fontId="7" fillId="0" borderId="31" xfId="2" applyNumberFormat="1" applyFont="1" applyBorder="1" applyAlignment="1">
      <alignment horizontal="center" vertical="center"/>
    </xf>
    <xf numFmtId="49" fontId="5" fillId="0" borderId="68" xfId="2" applyNumberFormat="1" applyFont="1" applyBorder="1"/>
    <xf numFmtId="49" fontId="7" fillId="3" borderId="103"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2" fillId="3" borderId="97" xfId="1" applyNumberFormat="1" applyFont="1" applyFill="1" applyBorder="1" applyAlignment="1">
      <alignment horizontal="center" vertical="center" wrapText="1"/>
    </xf>
    <xf numFmtId="49" fontId="6" fillId="2" borderId="99" xfId="2" applyNumberFormat="1" applyFont="1" applyFill="1" applyBorder="1" applyAlignment="1">
      <alignment horizontal="center" vertical="center" wrapText="1"/>
    </xf>
    <xf numFmtId="49" fontId="5" fillId="0" borderId="31" xfId="2" applyNumberFormat="1" applyFont="1" applyBorder="1" applyAlignment="1">
      <alignment horizontal="left" vertical="center"/>
    </xf>
    <xf numFmtId="49" fontId="5" fillId="0" borderId="16" xfId="2" applyNumberFormat="1" applyFont="1" applyBorder="1" applyAlignment="1">
      <alignment horizontal="left" vertical="center" wrapText="1"/>
    </xf>
    <xf numFmtId="49" fontId="5" fillId="0" borderId="16" xfId="2" applyNumberFormat="1" applyFont="1" applyBorder="1" applyAlignment="1">
      <alignment horizontal="left" vertical="center"/>
    </xf>
    <xf numFmtId="49" fontId="5" fillId="0" borderId="38" xfId="2" applyNumberFormat="1" applyFont="1" applyBorder="1" applyAlignment="1">
      <alignment horizontal="left" vertical="center"/>
    </xf>
    <xf numFmtId="49" fontId="7" fillId="3" borderId="34" xfId="1" applyNumberFormat="1" applyFont="1" applyFill="1" applyBorder="1" applyAlignment="1">
      <alignment horizontal="left" vertical="center" wrapText="1"/>
    </xf>
    <xf numFmtId="49" fontId="5" fillId="0" borderId="83" xfId="2" applyNumberFormat="1" applyFont="1" applyBorder="1"/>
    <xf numFmtId="49" fontId="5" fillId="0" borderId="59" xfId="2" applyNumberFormat="1" applyFont="1" applyBorder="1"/>
    <xf numFmtId="49" fontId="5" fillId="0" borderId="27" xfId="2" applyNumberFormat="1" applyFont="1" applyBorder="1"/>
    <xf numFmtId="49" fontId="5" fillId="0" borderId="62" xfId="2" applyNumberFormat="1" applyFont="1" applyBorder="1"/>
    <xf numFmtId="49" fontId="5" fillId="0" borderId="81" xfId="2" applyNumberFormat="1" applyFont="1" applyBorder="1"/>
    <xf numFmtId="49" fontId="5" fillId="0" borderId="82" xfId="2" applyNumberFormat="1" applyFont="1" applyBorder="1"/>
    <xf numFmtId="49" fontId="5" fillId="0" borderId="86" xfId="2" applyNumberFormat="1" applyFont="1" applyBorder="1"/>
    <xf numFmtId="49" fontId="5" fillId="0" borderId="67" xfId="2" applyNumberFormat="1" applyFont="1" applyBorder="1"/>
    <xf numFmtId="49" fontId="5" fillId="0" borderId="55" xfId="2" applyNumberFormat="1" applyFont="1" applyBorder="1"/>
    <xf numFmtId="49" fontId="5" fillId="0" borderId="87" xfId="2" applyNumberFormat="1" applyFont="1" applyBorder="1"/>
    <xf numFmtId="49" fontId="5" fillId="0" borderId="18" xfId="2" applyNumberFormat="1" applyFont="1" applyBorder="1" applyAlignment="1">
      <alignment horizontal="left" vertical="center" wrapText="1"/>
    </xf>
    <xf numFmtId="49" fontId="5" fillId="0" borderId="0" xfId="2" applyNumberFormat="1" applyFont="1" applyAlignment="1">
      <alignment horizontal="left" vertical="center"/>
    </xf>
    <xf numFmtId="49" fontId="5" fillId="5" borderId="0" xfId="2" applyNumberFormat="1" applyFont="1" applyFill="1" applyAlignment="1">
      <alignment horizontal="left" vertical="center"/>
    </xf>
    <xf numFmtId="49" fontId="6" fillId="5" borderId="0" xfId="2" applyNumberFormat="1" applyFont="1" applyFill="1" applyAlignment="1">
      <alignment horizontal="center" vertical="center" wrapText="1"/>
    </xf>
    <xf numFmtId="49" fontId="5" fillId="0" borderId="54" xfId="2" applyNumberFormat="1" applyFont="1" applyBorder="1"/>
    <xf numFmtId="49" fontId="5" fillId="0" borderId="1" xfId="2" applyNumberFormat="1" applyFont="1" applyBorder="1" applyAlignment="1">
      <alignment horizontal="left" vertical="center" wrapText="1"/>
    </xf>
    <xf numFmtId="49" fontId="7" fillId="0" borderId="1" xfId="2" applyNumberFormat="1" applyFont="1" applyBorder="1" applyAlignment="1">
      <alignment horizontal="center" vertical="center"/>
    </xf>
    <xf numFmtId="49" fontId="6" fillId="2" borderId="0" xfId="2" applyNumberFormat="1" applyFont="1" applyFill="1" applyAlignment="1">
      <alignment horizontal="center" vertical="center" wrapText="1"/>
    </xf>
    <xf numFmtId="49" fontId="9" fillId="0" borderId="107"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49" fontId="7" fillId="0" borderId="11" xfId="2" applyNumberFormat="1" applyFont="1" applyBorder="1" applyAlignment="1">
      <alignment horizontal="center" vertical="center"/>
    </xf>
    <xf numFmtId="49" fontId="7" fillId="0" borderId="11" xfId="2" applyNumberFormat="1" applyFont="1" applyBorder="1" applyAlignment="1">
      <alignment horizontal="center" vertical="center" wrapText="1"/>
    </xf>
    <xf numFmtId="49" fontId="7" fillId="0" borderId="28" xfId="2" applyNumberFormat="1" applyFont="1" applyBorder="1" applyAlignment="1">
      <alignment horizontal="center" vertical="center" wrapText="1"/>
    </xf>
    <xf numFmtId="49" fontId="5" fillId="0" borderId="43" xfId="0" applyNumberFormat="1" applyFont="1" applyBorder="1" applyAlignment="1">
      <alignment vertical="center"/>
    </xf>
    <xf numFmtId="49" fontId="5" fillId="0" borderId="11" xfId="0" applyNumberFormat="1" applyFont="1" applyBorder="1" applyAlignment="1">
      <alignment vertical="center"/>
    </xf>
    <xf numFmtId="49" fontId="5" fillId="0" borderId="26" xfId="2" applyNumberFormat="1" applyFont="1" applyBorder="1" applyAlignment="1">
      <alignment horizontal="center"/>
    </xf>
    <xf numFmtId="49" fontId="5" fillId="0" borderId="20" xfId="2" applyNumberFormat="1" applyFont="1" applyBorder="1" applyAlignment="1">
      <alignment horizontal="center"/>
    </xf>
    <xf numFmtId="49" fontId="5" fillId="0" borderId="19" xfId="2" applyNumberFormat="1" applyFont="1" applyBorder="1" applyAlignment="1">
      <alignment horizontal="center"/>
    </xf>
    <xf numFmtId="49" fontId="5" fillId="0" borderId="1" xfId="2" applyNumberFormat="1" applyFont="1" applyBorder="1" applyAlignment="1">
      <alignment horizontal="center"/>
    </xf>
    <xf numFmtId="49" fontId="5" fillId="0" borderId="20" xfId="2" applyNumberFormat="1" applyFont="1" applyBorder="1"/>
    <xf numFmtId="49" fontId="5" fillId="0" borderId="28" xfId="2" applyNumberFormat="1" applyFont="1" applyBorder="1" applyAlignment="1">
      <alignment vertical="center"/>
    </xf>
    <xf numFmtId="49" fontId="5" fillId="0" borderId="32" xfId="2" applyNumberFormat="1" applyFont="1" applyBorder="1" applyAlignment="1">
      <alignment vertical="center"/>
    </xf>
    <xf numFmtId="49" fontId="6" fillId="0" borderId="31" xfId="2" applyNumberFormat="1" applyFont="1" applyBorder="1" applyAlignment="1">
      <alignment horizontal="center" vertical="center" wrapText="1"/>
    </xf>
    <xf numFmtId="49" fontId="7" fillId="0" borderId="32" xfId="2" applyNumberFormat="1" applyFont="1" applyBorder="1" applyAlignment="1">
      <alignment horizontal="center" vertical="center"/>
    </xf>
    <xf numFmtId="49" fontId="7" fillId="0" borderId="28"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49" fontId="5" fillId="0" borderId="5" xfId="2" applyNumberFormat="1" applyFont="1" applyBorder="1" applyAlignment="1">
      <alignment horizontal="center"/>
    </xf>
    <xf numFmtId="49" fontId="2" fillId="3" borderId="17" xfId="2" applyNumberFormat="1" applyFont="1" applyFill="1" applyBorder="1" applyAlignment="1">
      <alignment horizontal="left" vertical="center" wrapText="1"/>
    </xf>
    <xf numFmtId="49" fontId="5" fillId="3" borderId="2" xfId="2" applyNumberFormat="1" applyFont="1" applyFill="1" applyBorder="1" applyAlignment="1">
      <alignment horizontal="left"/>
    </xf>
    <xf numFmtId="49" fontId="5" fillId="3" borderId="39" xfId="2" applyNumberFormat="1" applyFont="1" applyFill="1" applyBorder="1" applyAlignment="1">
      <alignment horizontal="left"/>
    </xf>
    <xf numFmtId="49" fontId="7" fillId="3" borderId="29" xfId="2" applyNumberFormat="1" applyFont="1" applyFill="1" applyBorder="1" applyAlignment="1">
      <alignment horizontal="center" vertical="center"/>
    </xf>
    <xf numFmtId="49" fontId="7" fillId="3" borderId="17" xfId="2" applyNumberFormat="1" applyFont="1" applyFill="1" applyBorder="1" applyAlignment="1">
      <alignment horizontal="center" vertical="center"/>
    </xf>
    <xf numFmtId="49" fontId="7" fillId="3" borderId="100"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11" xfId="1" applyFont="1" applyFill="1" applyBorder="1" applyAlignment="1">
      <alignment horizontal="center" vertical="center"/>
    </xf>
    <xf numFmtId="9" fontId="2" fillId="2" borderId="112" xfId="3" applyFont="1" applyFill="1" applyBorder="1" applyAlignment="1">
      <alignment horizontal="center" vertical="center"/>
    </xf>
    <xf numFmtId="0" fontId="2" fillId="2" borderId="112" xfId="1" applyFont="1" applyFill="1" applyBorder="1" applyAlignment="1">
      <alignment horizontal="center" vertical="center"/>
    </xf>
    <xf numFmtId="9" fontId="2" fillId="2" borderId="112" xfId="1" applyNumberFormat="1" applyFont="1" applyFill="1" applyBorder="1" applyAlignment="1">
      <alignment horizontal="center" vertical="center"/>
    </xf>
    <xf numFmtId="9" fontId="2" fillId="2" borderId="113" xfId="3" applyFont="1" applyFill="1" applyBorder="1" applyAlignment="1">
      <alignment horizontal="center" vertical="center"/>
    </xf>
    <xf numFmtId="9" fontId="2" fillId="2" borderId="108"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9" fontId="2" fillId="2" borderId="17" xfId="3" applyFont="1" applyFill="1" applyBorder="1" applyAlignment="1">
      <alignment horizontal="center" vertical="center"/>
    </xf>
    <xf numFmtId="0" fontId="12" fillId="2" borderId="15" xfId="0" applyFont="1" applyFill="1" applyBorder="1" applyAlignment="1">
      <alignment horizontal="left"/>
    </xf>
    <xf numFmtId="0" fontId="2" fillId="2" borderId="71" xfId="1" applyFont="1" applyFill="1" applyBorder="1" applyAlignment="1">
      <alignment horizontal="center" vertical="center"/>
    </xf>
    <xf numFmtId="9" fontId="2" fillId="2" borderId="73" xfId="3" applyFont="1" applyFill="1" applyBorder="1" applyAlignment="1">
      <alignment horizontal="center" vertical="center"/>
    </xf>
    <xf numFmtId="0" fontId="2" fillId="2" borderId="73" xfId="1"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3" fontId="7" fillId="3" borderId="114" xfId="2" applyNumberFormat="1" applyFont="1" applyFill="1" applyBorder="1" applyAlignment="1">
      <alignment horizontal="center" vertical="center" wrapText="1"/>
    </xf>
    <xf numFmtId="3" fontId="7" fillId="3" borderId="120" xfId="2" applyNumberFormat="1" applyFont="1" applyFill="1" applyBorder="1" applyAlignment="1">
      <alignment horizontal="center" vertical="center"/>
    </xf>
    <xf numFmtId="0" fontId="29" fillId="3" borderId="6" xfId="0" applyFont="1" applyFill="1" applyBorder="1"/>
    <xf numFmtId="49" fontId="2" fillId="0" borderId="13" xfId="2" applyNumberFormat="1" applyFont="1" applyBorder="1"/>
    <xf numFmtId="0" fontId="5" fillId="0" borderId="1" xfId="2" applyFont="1" applyBorder="1"/>
    <xf numFmtId="0" fontId="6" fillId="8" borderId="3" xfId="1" applyFont="1" applyFill="1" applyBorder="1" applyAlignment="1">
      <alignment vertical="center" wrapText="1"/>
    </xf>
    <xf numFmtId="0" fontId="5" fillId="8" borderId="3" xfId="2" applyFont="1" applyFill="1" applyBorder="1" applyAlignment="1">
      <alignment vertical="center" wrapText="1"/>
    </xf>
    <xf numFmtId="49" fontId="7" fillId="0" borderId="9" xfId="2" applyNumberFormat="1" applyFont="1" applyBorder="1" applyAlignment="1">
      <alignment horizontal="center" vertical="center"/>
    </xf>
    <xf numFmtId="0" fontId="41" fillId="0" borderId="2" xfId="2" applyFont="1" applyBorder="1" applyAlignment="1">
      <alignment vertical="center" wrapText="1"/>
    </xf>
    <xf numFmtId="49" fontId="41" fillId="0" borderId="2" xfId="2" applyNumberFormat="1" applyFont="1" applyBorder="1" applyAlignment="1">
      <alignment horizontal="center" vertical="center" wrapText="1"/>
    </xf>
    <xf numFmtId="0" fontId="41" fillId="0" borderId="3" xfId="2" applyFont="1" applyBorder="1" applyAlignment="1">
      <alignment vertical="center" wrapText="1"/>
    </xf>
    <xf numFmtId="49" fontId="41" fillId="0" borderId="3"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13" fillId="0" borderId="121" xfId="0" applyFont="1" applyBorder="1"/>
    <xf numFmtId="0" fontId="43" fillId="0" borderId="0" xfId="1" applyFont="1" applyAlignment="1">
      <alignment horizontal="center" vertical="center" wrapText="1"/>
    </xf>
    <xf numFmtId="14" fontId="7" fillId="0" borderId="0" xfId="2" applyNumberFormat="1" applyFont="1" applyAlignment="1">
      <alignment horizontal="center" vertical="center"/>
    </xf>
    <xf numFmtId="49" fontId="7" fillId="0" borderId="0" xfId="2" applyNumberFormat="1" applyFont="1" applyAlignment="1">
      <alignment horizontal="center" vertical="center" wrapText="1"/>
    </xf>
    <xf numFmtId="49" fontId="7" fillId="0" borderId="9" xfId="2" applyNumberFormat="1" applyFont="1" applyBorder="1" applyAlignment="1">
      <alignment horizontal="center" vertical="center" wrapText="1"/>
    </xf>
    <xf numFmtId="0" fontId="7" fillId="0" borderId="18" xfId="1" applyFont="1" applyBorder="1" applyAlignment="1">
      <alignment horizontal="left" vertical="center" wrapText="1"/>
    </xf>
    <xf numFmtId="49" fontId="7" fillId="0" borderId="31" xfId="2" applyNumberFormat="1" applyFont="1" applyBorder="1" applyAlignment="1">
      <alignment horizontal="center" vertical="center" wrapText="1"/>
    </xf>
    <xf numFmtId="49" fontId="7" fillId="0" borderId="18" xfId="2" applyNumberFormat="1" applyFont="1" applyBorder="1" applyAlignment="1">
      <alignment horizontal="center" vertical="center" wrapText="1"/>
    </xf>
    <xf numFmtId="3" fontId="7" fillId="5" borderId="0" xfId="2" applyNumberFormat="1" applyFont="1" applyFill="1" applyAlignment="1">
      <alignment horizontal="center" vertical="center"/>
    </xf>
    <xf numFmtId="0" fontId="5" fillId="0" borderId="0" xfId="2" applyFont="1" applyAlignment="1">
      <alignment horizontal="center" vertical="center"/>
    </xf>
    <xf numFmtId="49" fontId="7" fillId="0" borderId="0" xfId="2" applyNumberFormat="1" applyFont="1" applyAlignment="1">
      <alignment horizontal="center" vertical="center"/>
    </xf>
    <xf numFmtId="0" fontId="2" fillId="3" borderId="122" xfId="1" applyFont="1" applyFill="1" applyBorder="1" applyAlignment="1">
      <alignment horizontal="center" vertical="top"/>
    </xf>
    <xf numFmtId="0" fontId="14" fillId="3" borderId="37"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8" fillId="0" borderId="37" xfId="0" applyFont="1" applyBorder="1" applyAlignment="1">
      <alignment horizontal="center" vertical="center" wrapText="1"/>
    </xf>
    <xf numFmtId="9" fontId="8" fillId="0" borderId="37" xfId="3" applyFont="1" applyFill="1" applyBorder="1" applyAlignment="1">
      <alignment horizontal="center" vertical="center" wrapText="1"/>
    </xf>
    <xf numFmtId="9" fontId="8" fillId="0" borderId="46" xfId="3" applyFont="1" applyFill="1" applyBorder="1" applyAlignment="1">
      <alignment horizontal="center" vertical="center" wrapText="1"/>
    </xf>
    <xf numFmtId="0" fontId="27" fillId="3" borderId="37" xfId="0" applyFont="1" applyFill="1" applyBorder="1" applyAlignment="1">
      <alignment horizontal="center" vertical="center" wrapText="1"/>
    </xf>
    <xf numFmtId="9" fontId="27" fillId="3" borderId="37" xfId="3" applyFont="1" applyFill="1" applyBorder="1" applyAlignment="1">
      <alignment horizontal="center" vertical="center" wrapText="1"/>
    </xf>
    <xf numFmtId="0" fontId="14" fillId="3" borderId="37" xfId="0" applyFont="1" applyFill="1" applyBorder="1" applyAlignment="1">
      <alignment vertical="center" wrapText="1"/>
    </xf>
    <xf numFmtId="0" fontId="8" fillId="4" borderId="37" xfId="0" applyFont="1" applyFill="1" applyBorder="1" applyAlignment="1">
      <alignment vertical="center" wrapText="1"/>
    </xf>
    <xf numFmtId="0" fontId="27" fillId="3" borderId="37" xfId="0" applyFont="1" applyFill="1" applyBorder="1" applyAlignment="1">
      <alignment vertical="center" wrapText="1"/>
    </xf>
    <xf numFmtId="3" fontId="6" fillId="2" borderId="16" xfId="2" applyNumberFormat="1" applyFont="1" applyFill="1" applyBorder="1" applyAlignment="1">
      <alignment horizontal="center" vertical="center"/>
    </xf>
    <xf numFmtId="3" fontId="7" fillId="5" borderId="16" xfId="2" applyNumberFormat="1" applyFont="1" applyFill="1" applyBorder="1" applyAlignment="1">
      <alignment horizontal="center" vertical="center"/>
    </xf>
    <xf numFmtId="3" fontId="6" fillId="3"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5" xfId="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9" fontId="2" fillId="2" borderId="16" xfId="3" applyFont="1" applyFill="1" applyBorder="1" applyAlignment="1">
      <alignment horizontal="center" vertical="center"/>
    </xf>
    <xf numFmtId="0" fontId="2" fillId="2" borderId="16" xfId="1" applyFont="1" applyFill="1" applyBorder="1" applyAlignment="1">
      <alignment horizontal="center" vertical="center"/>
    </xf>
    <xf numFmtId="9" fontId="2" fillId="2" borderId="101" xfId="3" applyFont="1" applyFill="1" applyBorder="1" applyAlignment="1">
      <alignment horizontal="center" vertical="center"/>
    </xf>
    <xf numFmtId="9" fontId="7" fillId="0" borderId="124" xfId="3" applyFont="1" applyBorder="1" applyAlignment="1">
      <alignment horizontal="center"/>
    </xf>
    <xf numFmtId="9" fontId="7" fillId="0" borderId="125" xfId="3" applyFont="1" applyBorder="1" applyAlignment="1">
      <alignment horizontal="center"/>
    </xf>
    <xf numFmtId="9" fontId="7" fillId="0" borderId="126" xfId="3" applyFont="1" applyBorder="1" applyAlignment="1">
      <alignment horizontal="center"/>
    </xf>
    <xf numFmtId="9" fontId="2" fillId="2" borderId="14" xfId="1" applyNumberFormat="1" applyFont="1" applyFill="1" applyBorder="1" applyAlignment="1">
      <alignment horizontal="center" vertical="center"/>
    </xf>
    <xf numFmtId="3" fontId="2" fillId="2" borderId="14" xfId="1" applyNumberFormat="1" applyFont="1" applyFill="1" applyBorder="1" applyAlignment="1">
      <alignment horizontal="center" vertical="center"/>
    </xf>
    <xf numFmtId="10" fontId="6" fillId="2" borderId="5" xfId="2" applyNumberFormat="1" applyFont="1" applyFill="1" applyBorder="1" applyAlignment="1">
      <alignment horizontal="center" vertical="center" wrapText="1"/>
    </xf>
    <xf numFmtId="0" fontId="26" fillId="0" borderId="0" xfId="1" applyFont="1" applyAlignment="1">
      <alignment horizontal="left" vertical="center"/>
    </xf>
    <xf numFmtId="0" fontId="5" fillId="0" borderId="5" xfId="2" applyFont="1" applyBorder="1" applyAlignment="1">
      <alignment vertical="center"/>
    </xf>
    <xf numFmtId="0" fontId="5" fillId="0" borderId="61" xfId="2" applyFont="1" applyBorder="1" applyAlignment="1">
      <alignment vertical="center" wrapText="1"/>
    </xf>
    <xf numFmtId="0" fontId="2" fillId="3" borderId="120" xfId="1" applyFont="1" applyFill="1" applyBorder="1" applyAlignment="1">
      <alignment horizontal="center" vertical="center" wrapText="1"/>
    </xf>
    <xf numFmtId="49" fontId="5" fillId="3" borderId="2" xfId="1" applyNumberFormat="1" applyFont="1" applyFill="1" applyBorder="1" applyAlignment="1">
      <alignment horizontal="center" vertical="center" wrapText="1"/>
    </xf>
    <xf numFmtId="166" fontId="5" fillId="0" borderId="0" xfId="2" applyNumberFormat="1" applyFont="1"/>
    <xf numFmtId="0" fontId="5" fillId="3" borderId="128" xfId="1" applyFont="1" applyFill="1" applyBorder="1" applyAlignment="1">
      <alignment horizontal="center" vertical="center" wrapText="1"/>
    </xf>
    <xf numFmtId="0" fontId="5" fillId="3" borderId="129" xfId="1" applyFont="1" applyFill="1" applyBorder="1" applyAlignment="1">
      <alignment horizontal="center" vertical="center" wrapText="1"/>
    </xf>
    <xf numFmtId="0" fontId="5" fillId="5" borderId="0" xfId="1" applyFont="1" applyFill="1" applyAlignment="1">
      <alignment horizontal="center" vertical="center" wrapText="1"/>
    </xf>
    <xf numFmtId="0" fontId="5" fillId="3" borderId="130" xfId="1" applyFont="1" applyFill="1" applyBorder="1" applyAlignment="1">
      <alignment horizontal="center" vertical="center" wrapText="1"/>
    </xf>
    <xf numFmtId="0" fontId="8" fillId="3" borderId="80"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2" fillId="3" borderId="119" xfId="1" applyFont="1" applyFill="1" applyBorder="1" applyAlignment="1">
      <alignment horizontal="center" vertical="center" wrapText="1"/>
    </xf>
    <xf numFmtId="0" fontId="5" fillId="0" borderId="61" xfId="2" applyFont="1" applyBorder="1" applyAlignment="1">
      <alignment horizontal="center"/>
    </xf>
    <xf numFmtId="0" fontId="2" fillId="0" borderId="61" xfId="2" applyFont="1" applyBorder="1" applyAlignment="1">
      <alignment horizontal="center"/>
    </xf>
    <xf numFmtId="0" fontId="2" fillId="0" borderId="33" xfId="2" applyFont="1" applyBorder="1"/>
    <xf numFmtId="0" fontId="12" fillId="0" borderId="11" xfId="0" applyFont="1" applyBorder="1"/>
    <xf numFmtId="0" fontId="12" fillId="0" borderId="43" xfId="0" applyFont="1" applyBorder="1"/>
    <xf numFmtId="0" fontId="3" fillId="0" borderId="20" xfId="1" applyFont="1" applyBorder="1" applyAlignment="1">
      <alignment horizontal="center" vertical="top" wrapText="1"/>
    </xf>
    <xf numFmtId="0" fontId="3" fillId="0" borderId="19" xfId="1" applyFont="1" applyBorder="1" applyAlignment="1">
      <alignment horizontal="center" vertical="top" wrapText="1"/>
    </xf>
    <xf numFmtId="0" fontId="12" fillId="0" borderId="96" xfId="0" applyFont="1" applyBorder="1"/>
    <xf numFmtId="0" fontId="8" fillId="3" borderId="133" xfId="1" applyFont="1" applyFill="1" applyBorder="1" applyAlignment="1">
      <alignment horizontal="center" vertical="center" wrapText="1"/>
    </xf>
    <xf numFmtId="0" fontId="5" fillId="3" borderId="95" xfId="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3" xfId="2" applyNumberFormat="1" applyFont="1" applyBorder="1" applyAlignment="1">
      <alignment horizontal="center" vertical="center"/>
    </xf>
    <xf numFmtId="2" fontId="6" fillId="2" borderId="93" xfId="3" applyNumberFormat="1" applyFont="1" applyFill="1" applyBorder="1" applyAlignment="1">
      <alignment horizontal="center" vertical="center" wrapText="1"/>
    </xf>
    <xf numFmtId="0" fontId="2" fillId="0" borderId="0" xfId="2" applyFont="1" applyAlignment="1">
      <alignment horizontal="center"/>
    </xf>
    <xf numFmtId="0" fontId="12" fillId="0" borderId="25" xfId="0" applyFont="1" applyBorder="1"/>
    <xf numFmtId="0" fontId="2" fillId="0" borderId="18" xfId="2" applyFont="1" applyBorder="1" applyAlignment="1">
      <alignment horizontal="center"/>
    </xf>
    <xf numFmtId="0" fontId="2" fillId="0" borderId="18" xfId="2" applyFont="1" applyBorder="1"/>
    <xf numFmtId="0" fontId="2" fillId="0" borderId="30" xfId="2" applyFont="1" applyBorder="1" applyAlignment="1">
      <alignment horizontal="center"/>
    </xf>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3" xfId="3" applyNumberFormat="1" applyFont="1" applyBorder="1" applyAlignment="1">
      <alignment horizontal="center" vertical="center" wrapText="1"/>
    </xf>
    <xf numFmtId="1" fontId="6" fillId="2" borderId="93" xfId="3" applyNumberFormat="1" applyFont="1" applyFill="1" applyBorder="1" applyAlignment="1">
      <alignment horizontal="center" vertical="center" wrapText="1"/>
    </xf>
    <xf numFmtId="49" fontId="7" fillId="2" borderId="99" xfId="2" applyNumberFormat="1" applyFont="1" applyFill="1" applyBorder="1" applyAlignment="1">
      <alignment horizontal="center" vertical="center" wrapText="1"/>
    </xf>
    <xf numFmtId="49" fontId="6" fillId="2" borderId="137" xfId="2" applyNumberFormat="1" applyFont="1" applyFill="1" applyBorder="1" applyAlignment="1">
      <alignment horizontal="center" vertical="center" wrapText="1"/>
    </xf>
    <xf numFmtId="49" fontId="2" fillId="0" borderId="14" xfId="2" applyNumberFormat="1" applyFont="1" applyBorder="1" applyAlignment="1">
      <alignment vertical="center"/>
    </xf>
    <xf numFmtId="167" fontId="13" fillId="0" borderId="0" xfId="0" applyNumberFormat="1" applyFont="1"/>
    <xf numFmtId="0" fontId="12" fillId="7" borderId="0" xfId="0" applyFont="1" applyFill="1" applyAlignment="1">
      <alignment horizontal="center"/>
    </xf>
    <xf numFmtId="0" fontId="12" fillId="0" borderId="0" xfId="0" applyFont="1" applyAlignment="1">
      <alignment horizontal="center"/>
    </xf>
    <xf numFmtId="0" fontId="5" fillId="0" borderId="5" xfId="2" applyFont="1" applyBorder="1" applyAlignment="1">
      <alignment horizontal="center"/>
    </xf>
    <xf numFmtId="49" fontId="27" fillId="3" borderId="46" xfId="0" applyNumberFormat="1" applyFont="1" applyFill="1" applyBorder="1" applyAlignment="1">
      <alignment horizontal="left" vertical="center" wrapText="1"/>
    </xf>
    <xf numFmtId="49" fontId="27" fillId="3" borderId="3" xfId="0" applyNumberFormat="1" applyFont="1" applyFill="1" applyBorder="1" applyAlignment="1">
      <alignment horizontal="left" vertical="center" wrapText="1"/>
    </xf>
    <xf numFmtId="49" fontId="27" fillId="3" borderId="93" xfId="0" applyNumberFormat="1" applyFont="1" applyFill="1" applyBorder="1" applyAlignment="1">
      <alignment horizontal="left" vertical="center" wrapText="1"/>
    </xf>
    <xf numFmtId="3" fontId="7" fillId="5" borderId="14" xfId="2" applyNumberFormat="1" applyFont="1" applyFill="1" applyBorder="1" applyAlignment="1">
      <alignment horizontal="center" vertical="center"/>
    </xf>
    <xf numFmtId="3" fontId="7" fillId="0" borderId="3"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5" borderId="12" xfId="2" applyNumberFormat="1" applyFont="1" applyFill="1" applyBorder="1" applyAlignment="1">
      <alignment horizontal="center" vertical="center"/>
    </xf>
    <xf numFmtId="3" fontId="7" fillId="5" borderId="131" xfId="2" applyNumberFormat="1" applyFont="1" applyFill="1" applyBorder="1" applyAlignment="1">
      <alignment horizontal="center" vertical="center"/>
    </xf>
    <xf numFmtId="3" fontId="7" fillId="5" borderId="15" xfId="2" applyNumberFormat="1" applyFont="1" applyFill="1" applyBorder="1" applyAlignment="1">
      <alignment horizontal="center" vertical="center" wrapText="1"/>
    </xf>
    <xf numFmtId="3" fontId="7" fillId="5" borderId="12" xfId="2" applyNumberFormat="1" applyFont="1" applyFill="1" applyBorder="1" applyAlignment="1">
      <alignment horizontal="center" vertical="center" wrapText="1"/>
    </xf>
    <xf numFmtId="3" fontId="7" fillId="5" borderId="132" xfId="2" applyNumberFormat="1" applyFont="1" applyFill="1" applyBorder="1" applyAlignment="1">
      <alignment horizontal="center" vertical="center"/>
    </xf>
    <xf numFmtId="3" fontId="5" fillId="0" borderId="15" xfId="2" applyNumberFormat="1" applyFont="1" applyBorder="1" applyAlignment="1">
      <alignment horizontal="center" vertical="center" wrapText="1"/>
    </xf>
    <xf numFmtId="3" fontId="7" fillId="0" borderId="7" xfId="2" applyNumberFormat="1" applyFont="1" applyBorder="1" applyAlignment="1">
      <alignment horizontal="center" vertical="center"/>
    </xf>
    <xf numFmtId="0" fontId="2" fillId="3" borderId="143" xfId="1" applyFont="1" applyFill="1" applyBorder="1" applyAlignment="1">
      <alignment horizontal="center" vertical="center" wrapText="1"/>
    </xf>
    <xf numFmtId="0" fontId="8" fillId="3" borderId="143" xfId="1" applyFont="1" applyFill="1" applyBorder="1" applyAlignment="1">
      <alignment horizontal="center" vertical="center" wrapText="1"/>
    </xf>
    <xf numFmtId="0" fontId="5" fillId="3" borderId="143" xfId="1" applyFont="1" applyFill="1" applyBorder="1" applyAlignment="1">
      <alignment horizontal="center" vertical="center" wrapText="1"/>
    </xf>
    <xf numFmtId="0" fontId="5" fillId="3" borderId="144" xfId="1" applyFont="1" applyFill="1" applyBorder="1" applyAlignment="1">
      <alignment horizontal="center" vertical="center" wrapText="1"/>
    </xf>
    <xf numFmtId="0" fontId="2" fillId="3" borderId="2"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100" xfId="1" applyFont="1" applyFill="1" applyBorder="1" applyAlignment="1">
      <alignment horizontal="center" vertical="center"/>
    </xf>
    <xf numFmtId="0" fontId="2" fillId="3" borderId="39" xfId="1" applyFont="1" applyFill="1" applyBorder="1" applyAlignment="1">
      <alignment horizontal="center" vertical="center"/>
    </xf>
    <xf numFmtId="0" fontId="2" fillId="3" borderId="108" xfId="1" applyFont="1" applyFill="1" applyBorder="1" applyAlignment="1">
      <alignment horizontal="center" vertical="center"/>
    </xf>
    <xf numFmtId="0" fontId="5" fillId="3" borderId="4" xfId="2" applyFont="1" applyFill="1" applyBorder="1" applyAlignment="1">
      <alignment vertical="center"/>
    </xf>
    <xf numFmtId="9" fontId="6" fillId="2" borderId="147" xfId="3" applyFont="1" applyFill="1" applyBorder="1" applyAlignment="1">
      <alignment horizontal="center" vertical="center"/>
    </xf>
    <xf numFmtId="0" fontId="2" fillId="0" borderId="12" xfId="2" applyFont="1" applyBorder="1" applyAlignment="1">
      <alignment vertical="center"/>
    </xf>
    <xf numFmtId="9" fontId="6" fillId="0" borderId="99" xfId="3" applyFont="1" applyBorder="1" applyAlignment="1">
      <alignment horizontal="center" vertical="center"/>
    </xf>
    <xf numFmtId="0" fontId="5" fillId="5" borderId="12" xfId="2" applyFont="1" applyFill="1" applyBorder="1" applyAlignment="1">
      <alignment vertical="center"/>
    </xf>
    <xf numFmtId="0" fontId="5" fillId="5" borderId="3" xfId="2" applyFont="1" applyFill="1" applyBorder="1" applyAlignment="1">
      <alignment vertical="center"/>
    </xf>
    <xf numFmtId="0" fontId="2" fillId="5" borderId="150" xfId="2" applyFont="1" applyFill="1" applyBorder="1" applyAlignment="1">
      <alignment horizontal="center" vertical="center"/>
    </xf>
    <xf numFmtId="0" fontId="2" fillId="5" borderId="3" xfId="2" applyFont="1" applyFill="1" applyBorder="1" applyAlignment="1">
      <alignment vertical="center"/>
    </xf>
    <xf numFmtId="9" fontId="6" fillId="3" borderId="93" xfId="3" applyFont="1" applyFill="1" applyBorder="1" applyAlignment="1">
      <alignment horizontal="center" vertical="center"/>
    </xf>
    <xf numFmtId="3" fontId="6" fillId="2" borderId="12" xfId="2" applyNumberFormat="1" applyFont="1" applyFill="1" applyBorder="1" applyAlignment="1">
      <alignment horizontal="center" vertical="center" wrapText="1"/>
    </xf>
    <xf numFmtId="49" fontId="7" fillId="0" borderId="12"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6" fillId="0" borderId="9" xfId="3" applyNumberFormat="1" applyFont="1" applyBorder="1" applyAlignment="1">
      <alignment horizontal="center" vertical="center" wrapText="1"/>
    </xf>
    <xf numFmtId="49" fontId="6" fillId="2" borderId="102" xfId="3" applyNumberFormat="1" applyFont="1" applyFill="1" applyBorder="1" applyAlignment="1">
      <alignment horizontal="center" vertical="center" wrapText="1"/>
    </xf>
    <xf numFmtId="49" fontId="7" fillId="0" borderId="12" xfId="3" applyNumberFormat="1" applyFont="1" applyBorder="1" applyAlignment="1">
      <alignment horizontal="center" vertical="center"/>
    </xf>
    <xf numFmtId="49" fontId="7" fillId="0" borderId="14" xfId="3" applyNumberFormat="1" applyFont="1" applyBorder="1" applyAlignment="1">
      <alignment horizontal="center" vertical="center"/>
    </xf>
    <xf numFmtId="49" fontId="6" fillId="0" borderId="3" xfId="3" applyNumberFormat="1" applyFont="1" applyBorder="1" applyAlignment="1">
      <alignment horizontal="center" vertical="center"/>
    </xf>
    <xf numFmtId="49" fontId="6" fillId="2" borderId="93" xfId="3" applyNumberFormat="1" applyFont="1" applyFill="1" applyBorder="1" applyAlignment="1">
      <alignment horizontal="center" vertical="center" wrapText="1"/>
    </xf>
    <xf numFmtId="49" fontId="6" fillId="2" borderId="102" xfId="3" applyNumberFormat="1" applyFont="1" applyFill="1" applyBorder="1" applyAlignment="1">
      <alignment horizontal="center" vertical="center"/>
    </xf>
    <xf numFmtId="49" fontId="8" fillId="0" borderId="14" xfId="3" applyNumberFormat="1" applyFont="1" applyFill="1" applyBorder="1" applyAlignment="1">
      <alignment horizontal="center" vertical="center" wrapText="1"/>
    </xf>
    <xf numFmtId="49" fontId="27" fillId="0" borderId="3" xfId="3" applyNumberFormat="1" applyFont="1" applyFill="1" applyBorder="1" applyAlignment="1">
      <alignment horizontal="center" vertical="center" wrapText="1"/>
    </xf>
    <xf numFmtId="49" fontId="6" fillId="0" borderId="3" xfId="2" applyNumberFormat="1" applyFont="1" applyBorder="1" applyAlignment="1">
      <alignment horizontal="center" vertical="center"/>
    </xf>
    <xf numFmtId="49" fontId="6" fillId="0" borderId="3" xfId="2"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2" borderId="93" xfId="3" applyNumberFormat="1" applyFont="1" applyFill="1" applyBorder="1" applyAlignment="1">
      <alignment horizontal="center" vertical="center"/>
    </xf>
    <xf numFmtId="49" fontId="2" fillId="2" borderId="37" xfId="2" applyNumberFormat="1" applyFont="1" applyFill="1" applyBorder="1" applyAlignment="1">
      <alignment horizontal="center" vertical="center"/>
    </xf>
    <xf numFmtId="49" fontId="5" fillId="0" borderId="37" xfId="2" applyNumberFormat="1" applyFont="1" applyBorder="1" applyAlignment="1">
      <alignment horizontal="center" vertical="center"/>
    </xf>
    <xf numFmtId="49" fontId="2" fillId="3" borderId="37" xfId="2" applyNumberFormat="1" applyFont="1" applyFill="1" applyBorder="1" applyAlignment="1">
      <alignment horizontal="center" vertical="center"/>
    </xf>
    <xf numFmtId="49" fontId="8" fillId="0" borderId="37" xfId="0" applyNumberFormat="1" applyFont="1" applyBorder="1" applyAlignment="1">
      <alignment horizontal="center" vertical="center" wrapText="1"/>
    </xf>
    <xf numFmtId="49" fontId="8" fillId="0" borderId="37" xfId="0" applyNumberFormat="1" applyFont="1" applyBorder="1" applyAlignment="1">
      <alignment horizontal="center" vertical="center" wrapText="1" indent="1"/>
    </xf>
    <xf numFmtId="49" fontId="27" fillId="3" borderId="37" xfId="0" applyNumberFormat="1" applyFont="1" applyFill="1" applyBorder="1" applyAlignment="1">
      <alignment horizontal="center" vertical="center" wrapText="1" indent="1"/>
    </xf>
    <xf numFmtId="49" fontId="27" fillId="3" borderId="37" xfId="0" applyNumberFormat="1" applyFont="1" applyFill="1" applyBorder="1" applyAlignment="1">
      <alignment horizontal="center" vertical="center" wrapText="1"/>
    </xf>
    <xf numFmtId="49" fontId="14" fillId="5" borderId="0" xfId="0" applyNumberFormat="1" applyFont="1" applyFill="1" applyAlignment="1">
      <alignment vertical="center" wrapText="1"/>
    </xf>
    <xf numFmtId="169" fontId="8" fillId="5" borderId="0" xfId="0" applyNumberFormat="1" applyFont="1" applyFill="1" applyAlignment="1">
      <alignment horizontal="center" vertical="center" wrapText="1" indent="1"/>
    </xf>
    <xf numFmtId="165" fontId="8" fillId="5" borderId="0" xfId="0" applyNumberFormat="1" applyFont="1" applyFill="1" applyAlignment="1">
      <alignment horizontal="center" vertical="center" wrapText="1"/>
    </xf>
    <xf numFmtId="168" fontId="5" fillId="5" borderId="0" xfId="2" applyNumberFormat="1" applyFont="1" applyFill="1" applyAlignment="1">
      <alignment horizontal="center" vertical="center"/>
    </xf>
    <xf numFmtId="169" fontId="27" fillId="5" borderId="0" xfId="0" applyNumberFormat="1" applyFont="1" applyFill="1" applyAlignment="1">
      <alignment horizontal="center" vertical="center" wrapText="1" indent="1"/>
    </xf>
    <xf numFmtId="165" fontId="27" fillId="5" borderId="0" xfId="0" applyNumberFormat="1" applyFont="1" applyFill="1" applyAlignment="1">
      <alignment horizontal="center" vertical="center" wrapText="1"/>
    </xf>
    <xf numFmtId="168" fontId="2" fillId="5" borderId="0" xfId="2" applyNumberFormat="1" applyFont="1" applyFill="1" applyAlignment="1">
      <alignment horizontal="center" vertical="center"/>
    </xf>
    <xf numFmtId="49" fontId="6" fillId="2" borderId="14" xfId="2" applyNumberFormat="1" applyFont="1" applyFill="1" applyBorder="1" applyAlignment="1">
      <alignment horizontal="center" vertical="center" wrapText="1"/>
    </xf>
    <xf numFmtId="49" fontId="7" fillId="5" borderId="14" xfId="2" applyNumberFormat="1" applyFont="1" applyFill="1" applyBorder="1" applyAlignment="1">
      <alignment horizontal="center" vertical="center" wrapText="1"/>
    </xf>
    <xf numFmtId="49" fontId="7" fillId="0" borderId="3" xfId="2" applyNumberFormat="1" applyFont="1" applyBorder="1" applyAlignment="1">
      <alignment horizontal="center" vertical="center" wrapText="1"/>
    </xf>
    <xf numFmtId="49" fontId="7" fillId="0" borderId="139" xfId="2" applyNumberFormat="1" applyFont="1" applyBorder="1" applyAlignment="1">
      <alignment horizontal="center" vertical="center" wrapText="1"/>
    </xf>
    <xf numFmtId="49" fontId="6" fillId="2" borderId="14" xfId="2" applyNumberFormat="1" applyFont="1" applyFill="1" applyBorder="1" applyAlignment="1">
      <alignment horizontal="center" vertical="center"/>
    </xf>
    <xf numFmtId="49" fontId="7" fillId="5" borderId="14" xfId="2" applyNumberFormat="1" applyFont="1" applyFill="1" applyBorder="1" applyAlignment="1">
      <alignment horizontal="center" vertical="center"/>
    </xf>
    <xf numFmtId="49" fontId="7" fillId="0" borderId="3" xfId="2" applyNumberFormat="1" applyFont="1" applyBorder="1" applyAlignment="1">
      <alignment horizontal="center" vertical="center"/>
    </xf>
    <xf numFmtId="49" fontId="7" fillId="0" borderId="140" xfId="2" applyNumberFormat="1" applyFont="1" applyBorder="1" applyAlignment="1">
      <alignment horizontal="center" vertical="center"/>
    </xf>
    <xf numFmtId="49" fontId="7" fillId="0" borderId="141" xfId="2" applyNumberFormat="1" applyFont="1" applyBorder="1" applyAlignment="1">
      <alignment horizontal="center" vertical="center"/>
    </xf>
    <xf numFmtId="49" fontId="7" fillId="5" borderId="3" xfId="2" applyNumberFormat="1" applyFont="1" applyFill="1" applyBorder="1" applyAlignment="1">
      <alignment horizontal="center" vertical="center" wrapText="1"/>
    </xf>
    <xf numFmtId="49" fontId="7" fillId="0" borderId="102" xfId="2" applyNumberFormat="1" applyFont="1" applyBorder="1" applyAlignment="1">
      <alignment horizontal="center" vertical="center" wrapText="1"/>
    </xf>
    <xf numFmtId="49" fontId="7" fillId="0" borderId="102" xfId="2" applyNumberFormat="1" applyFont="1" applyBorder="1" applyAlignment="1">
      <alignment horizontal="center" vertical="center"/>
    </xf>
    <xf numFmtId="49" fontId="6" fillId="8" borderId="3" xfId="2" applyNumberFormat="1" applyFont="1" applyFill="1" applyBorder="1" applyAlignment="1">
      <alignment horizontal="center" vertical="center" wrapText="1"/>
    </xf>
    <xf numFmtId="49" fontId="7" fillId="8" borderId="3" xfId="2" applyNumberFormat="1" applyFont="1" applyFill="1" applyBorder="1" applyAlignment="1">
      <alignment horizontal="center" vertical="center" wrapText="1"/>
    </xf>
    <xf numFmtId="49" fontId="7" fillId="8" borderId="12"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wrapText="1"/>
    </xf>
    <xf numFmtId="49" fontId="7" fillId="8" borderId="93" xfId="2" applyNumberFormat="1" applyFont="1" applyFill="1" applyBorder="1" applyAlignment="1">
      <alignment horizontal="center" vertical="center" wrapText="1"/>
    </xf>
    <xf numFmtId="49" fontId="7" fillId="0" borderId="93" xfId="2" applyNumberFormat="1" applyFont="1" applyBorder="1" applyAlignment="1">
      <alignment horizontal="center" vertical="center" wrapText="1"/>
    </xf>
    <xf numFmtId="49" fontId="7" fillId="0" borderId="93" xfId="2" applyNumberFormat="1" applyFont="1" applyBorder="1" applyAlignment="1">
      <alignment horizontal="center" vertical="center"/>
    </xf>
    <xf numFmtId="49" fontId="7" fillId="8" borderId="14" xfId="2" applyNumberFormat="1" applyFont="1" applyFill="1" applyBorder="1" applyAlignment="1">
      <alignment horizontal="center" vertical="center"/>
    </xf>
    <xf numFmtId="49" fontId="7" fillId="8" borderId="12" xfId="2" applyNumberFormat="1" applyFont="1" applyFill="1" applyBorder="1" applyAlignment="1">
      <alignment horizontal="center" vertical="center"/>
    </xf>
    <xf numFmtId="49" fontId="7" fillId="8" borderId="93" xfId="2" applyNumberFormat="1" applyFont="1" applyFill="1" applyBorder="1" applyAlignment="1">
      <alignment horizontal="center" vertical="center"/>
    </xf>
    <xf numFmtId="49" fontId="6" fillId="8" borderId="14" xfId="2" applyNumberFormat="1" applyFont="1" applyFill="1" applyBorder="1" applyAlignment="1">
      <alignment horizontal="center" vertical="center" wrapText="1"/>
    </xf>
    <xf numFmtId="49" fontId="7" fillId="8" borderId="102" xfId="2" applyNumberFormat="1" applyFont="1" applyFill="1" applyBorder="1" applyAlignment="1">
      <alignment horizontal="center" vertical="center" wrapText="1"/>
    </xf>
    <xf numFmtId="49" fontId="7" fillId="5" borderId="127" xfId="2" applyNumberFormat="1" applyFont="1" applyFill="1" applyBorder="1" applyAlignment="1">
      <alignment horizontal="center" vertical="center" wrapText="1"/>
    </xf>
    <xf numFmtId="49" fontId="7" fillId="0" borderId="127" xfId="2" applyNumberFormat="1" applyFont="1" applyBorder="1" applyAlignment="1">
      <alignment horizontal="center" vertical="center"/>
    </xf>
    <xf numFmtId="49" fontId="7" fillId="0" borderId="151" xfId="2" applyNumberFormat="1" applyFont="1" applyBorder="1" applyAlignment="1">
      <alignment horizontal="center" vertical="center"/>
    </xf>
    <xf numFmtId="49" fontId="7" fillId="0" borderId="137" xfId="2" applyNumberFormat="1" applyFont="1" applyBorder="1" applyAlignment="1">
      <alignment horizontal="center" vertical="center"/>
    </xf>
    <xf numFmtId="0" fontId="17" fillId="0" borderId="57" xfId="2" applyFont="1" applyBorder="1" applyAlignment="1">
      <alignment horizontal="center"/>
    </xf>
    <xf numFmtId="0" fontId="17" fillId="0" borderId="52" xfId="2" applyFont="1" applyBorder="1"/>
    <xf numFmtId="0" fontId="17" fillId="0" borderId="60" xfId="2" applyFont="1" applyBorder="1"/>
    <xf numFmtId="49" fontId="7" fillId="0" borderId="132" xfId="2" applyNumberFormat="1" applyFont="1" applyBorder="1" applyAlignment="1">
      <alignment horizontal="center" vertical="center" wrapText="1"/>
    </xf>
    <xf numFmtId="49" fontId="7" fillId="0" borderId="132" xfId="2" applyNumberFormat="1" applyFont="1" applyBorder="1" applyAlignment="1">
      <alignment horizontal="center" vertical="center"/>
    </xf>
    <xf numFmtId="49" fontId="7" fillId="0" borderId="142" xfId="2" applyNumberFormat="1" applyFont="1" applyBorder="1" applyAlignment="1">
      <alignment horizontal="center" vertical="center"/>
    </xf>
    <xf numFmtId="49" fontId="6" fillId="2" borderId="16" xfId="2" applyNumberFormat="1" applyFont="1" applyFill="1" applyBorder="1" applyAlignment="1">
      <alignment horizontal="center" vertical="center"/>
    </xf>
    <xf numFmtId="49" fontId="7" fillId="5" borderId="16" xfId="2" applyNumberFormat="1" applyFont="1" applyFill="1" applyBorder="1" applyAlignment="1">
      <alignment horizontal="center" vertical="center"/>
    </xf>
    <xf numFmtId="49" fontId="7" fillId="0" borderId="16" xfId="2" applyNumberFormat="1" applyFont="1" applyBorder="1" applyAlignment="1">
      <alignment horizontal="center" vertical="center"/>
    </xf>
    <xf numFmtId="49" fontId="7" fillId="0" borderId="101" xfId="2" applyNumberFormat="1" applyFont="1" applyBorder="1" applyAlignment="1">
      <alignment horizontal="center" vertical="center"/>
    </xf>
    <xf numFmtId="49" fontId="6" fillId="3" borderId="16" xfId="2" applyNumberFormat="1" applyFont="1" applyFill="1" applyBorder="1" applyAlignment="1">
      <alignment horizontal="center" vertical="center"/>
    </xf>
    <xf numFmtId="49" fontId="7" fillId="3" borderId="16" xfId="2" applyNumberFormat="1" applyFont="1" applyFill="1" applyBorder="1" applyAlignment="1">
      <alignment horizontal="center" vertical="center"/>
    </xf>
    <xf numFmtId="49" fontId="7" fillId="3" borderId="101" xfId="2"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7" fillId="5" borderId="14" xfId="3" applyNumberFormat="1" applyFont="1" applyFill="1" applyBorder="1" applyAlignment="1">
      <alignment horizontal="center" vertical="center"/>
    </xf>
    <xf numFmtId="49" fontId="7" fillId="0" borderId="102" xfId="3" applyNumberFormat="1" applyFont="1" applyBorder="1" applyAlignment="1">
      <alignment horizontal="center" vertical="center"/>
    </xf>
    <xf numFmtId="49" fontId="7" fillId="0" borderId="131" xfId="2" applyNumberFormat="1" applyFont="1" applyBorder="1" applyAlignment="1">
      <alignment horizontal="center" vertical="center"/>
    </xf>
    <xf numFmtId="49" fontId="7" fillId="3" borderId="131" xfId="2" applyNumberFormat="1" applyFont="1" applyFill="1" applyBorder="1" applyAlignment="1">
      <alignment horizontal="center" vertical="center"/>
    </xf>
    <xf numFmtId="49" fontId="7" fillId="0" borderId="142" xfId="3" applyNumberFormat="1" applyFont="1" applyBorder="1" applyAlignment="1">
      <alignment horizontal="center" vertical="center"/>
    </xf>
    <xf numFmtId="49" fontId="6" fillId="2" borderId="131" xfId="2" applyNumberFormat="1" applyFont="1" applyFill="1" applyBorder="1" applyAlignment="1">
      <alignment horizontal="center" vertical="center" wrapText="1"/>
    </xf>
    <xf numFmtId="49" fontId="27" fillId="2" borderId="7" xfId="2" applyNumberFormat="1" applyFont="1" applyFill="1" applyBorder="1" applyAlignment="1">
      <alignment horizontal="center" vertical="center" wrapText="1"/>
    </xf>
    <xf numFmtId="49" fontId="8" fillId="5" borderId="7" xfId="2" applyNumberFormat="1" applyFont="1" applyFill="1" applyBorder="1" applyAlignment="1">
      <alignment horizontal="center" vertical="center" wrapText="1"/>
    </xf>
    <xf numFmtId="49" fontId="8" fillId="5" borderId="12" xfId="2" applyNumberFormat="1" applyFont="1" applyFill="1" applyBorder="1" applyAlignment="1">
      <alignment horizontal="center" vertical="center"/>
    </xf>
    <xf numFmtId="49" fontId="8" fillId="5" borderId="102" xfId="2" applyNumberFormat="1" applyFont="1" applyFill="1" applyBorder="1" applyAlignment="1">
      <alignment horizontal="center" vertical="center"/>
    </xf>
    <xf numFmtId="49" fontId="27" fillId="2" borderId="138" xfId="2" applyNumberFormat="1" applyFont="1" applyFill="1" applyBorder="1" applyAlignment="1">
      <alignment horizontal="center" vertical="center" wrapText="1"/>
    </xf>
    <xf numFmtId="49" fontId="8" fillId="5" borderId="138" xfId="2" applyNumberFormat="1" applyFont="1" applyFill="1" applyBorder="1" applyAlignment="1">
      <alignment horizontal="center" vertical="center" wrapText="1"/>
    </xf>
    <xf numFmtId="49" fontId="7" fillId="0" borderId="89" xfId="2" applyNumberFormat="1" applyFont="1" applyBorder="1" applyAlignment="1">
      <alignment horizontal="center" vertical="center"/>
    </xf>
    <xf numFmtId="49" fontId="6" fillId="2" borderId="7"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49" fontId="7" fillId="0" borderId="89" xfId="3" applyNumberFormat="1" applyFont="1" applyBorder="1" applyAlignment="1">
      <alignment horizontal="center" vertical="center"/>
    </xf>
    <xf numFmtId="49" fontId="7" fillId="0" borderId="16" xfId="3" applyNumberFormat="1" applyFont="1" applyBorder="1" applyAlignment="1">
      <alignment horizontal="center" vertical="center"/>
    </xf>
    <xf numFmtId="49" fontId="7" fillId="0" borderId="101" xfId="3" applyNumberFormat="1" applyFont="1" applyBorder="1" applyAlignment="1">
      <alignment horizontal="center" vertical="center"/>
    </xf>
    <xf numFmtId="49" fontId="6" fillId="2" borderId="7" xfId="2" applyNumberFormat="1" applyFont="1" applyFill="1" applyBorder="1" applyAlignment="1">
      <alignment horizontal="center" vertical="center" wrapText="1"/>
    </xf>
    <xf numFmtId="49" fontId="7" fillId="5" borderId="7" xfId="2" applyNumberFormat="1" applyFont="1" applyFill="1" applyBorder="1" applyAlignment="1">
      <alignment horizontal="center" vertical="center" wrapText="1"/>
    </xf>
    <xf numFmtId="49" fontId="7" fillId="0" borderId="90" xfId="2" applyNumberFormat="1" applyFont="1" applyBorder="1" applyAlignment="1">
      <alignment horizontal="center" vertical="center"/>
    </xf>
    <xf numFmtId="49" fontId="7" fillId="0" borderId="91" xfId="2" applyNumberFormat="1" applyFont="1" applyBorder="1" applyAlignment="1">
      <alignment horizontal="center" vertical="center"/>
    </xf>
    <xf numFmtId="49" fontId="5" fillId="0" borderId="102" xfId="2" applyNumberFormat="1" applyFont="1" applyBorder="1" applyAlignment="1">
      <alignment horizontal="center" vertical="center"/>
    </xf>
    <xf numFmtId="49" fontId="6" fillId="2" borderId="76" xfId="2" applyNumberFormat="1" applyFont="1" applyFill="1" applyBorder="1" applyAlignment="1">
      <alignment horizontal="center" vertical="center" wrapText="1"/>
    </xf>
    <xf numFmtId="49" fontId="6" fillId="5" borderId="76" xfId="2" applyNumberFormat="1" applyFont="1" applyFill="1" applyBorder="1" applyAlignment="1">
      <alignment horizontal="center" vertical="center" wrapText="1"/>
    </xf>
    <xf numFmtId="49" fontId="6" fillId="0" borderId="92" xfId="2" applyNumberFormat="1" applyFont="1" applyBorder="1" applyAlignment="1">
      <alignment horizontal="center" vertical="center" wrapText="1"/>
    </xf>
    <xf numFmtId="49" fontId="6" fillId="0" borderId="71" xfId="2" applyNumberFormat="1" applyFont="1" applyBorder="1" applyAlignment="1">
      <alignment horizontal="center" vertical="center" wrapText="1"/>
    </xf>
    <xf numFmtId="49" fontId="6" fillId="0" borderId="70" xfId="2" applyNumberFormat="1" applyFont="1" applyBorder="1" applyAlignment="1">
      <alignment horizontal="center" vertical="center" wrapText="1"/>
    </xf>
    <xf numFmtId="49" fontId="6" fillId="0" borderId="104" xfId="2" applyNumberFormat="1" applyFont="1" applyBorder="1" applyAlignment="1">
      <alignment horizontal="center" vertical="center" wrapText="1"/>
    </xf>
    <xf numFmtId="49" fontId="7" fillId="5" borderId="94" xfId="2" applyNumberFormat="1" applyFont="1" applyFill="1" applyBorder="1" applyAlignment="1">
      <alignment horizontal="center" vertical="center" wrapText="1"/>
    </xf>
    <xf numFmtId="49" fontId="7" fillId="5" borderId="93" xfId="2" applyNumberFormat="1"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49" fontId="7" fillId="0" borderId="29" xfId="2" applyNumberFormat="1" applyFont="1" applyBorder="1" applyAlignment="1">
      <alignment horizontal="center" vertical="center" wrapText="1"/>
    </xf>
    <xf numFmtId="49" fontId="7" fillId="0" borderId="17" xfId="2" applyNumberFormat="1" applyFont="1" applyBorder="1" applyAlignment="1">
      <alignment horizontal="center" vertical="center" wrapText="1"/>
    </xf>
    <xf numFmtId="49" fontId="7" fillId="0" borderId="108" xfId="2" applyNumberFormat="1" applyFont="1" applyBorder="1" applyAlignment="1">
      <alignment horizontal="center" vertical="center" wrapText="1"/>
    </xf>
    <xf numFmtId="49" fontId="5" fillId="2" borderId="9" xfId="2" applyNumberFormat="1" applyFont="1" applyFill="1" applyBorder="1" applyAlignment="1">
      <alignment horizontal="center" vertical="center"/>
    </xf>
    <xf numFmtId="49" fontId="5" fillId="0" borderId="9" xfId="2" applyNumberFormat="1" applyFont="1" applyBorder="1" applyAlignment="1">
      <alignment horizontal="center" vertical="center"/>
    </xf>
    <xf numFmtId="49" fontId="34" fillId="0" borderId="12"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102" xfId="0" applyNumberFormat="1" applyFont="1" applyBorder="1" applyAlignment="1">
      <alignment horizontal="center" vertical="center" wrapText="1"/>
    </xf>
    <xf numFmtId="49" fontId="5" fillId="2" borderId="39" xfId="2" applyNumberFormat="1" applyFont="1" applyFill="1" applyBorder="1" applyAlignment="1">
      <alignment horizontal="center" vertical="center"/>
    </xf>
    <xf numFmtId="49" fontId="5" fillId="0" borderId="39" xfId="2" applyNumberFormat="1" applyFont="1" applyBorder="1" applyAlignment="1">
      <alignment horizontal="center" vertical="center"/>
    </xf>
    <xf numFmtId="49" fontId="34" fillId="0" borderId="29" xfId="0" applyNumberFormat="1" applyFont="1" applyBorder="1" applyAlignment="1">
      <alignment horizontal="center" vertical="center" wrapText="1"/>
    </xf>
    <xf numFmtId="49" fontId="34" fillId="0" borderId="17"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108" xfId="0" applyNumberFormat="1" applyFont="1" applyBorder="1" applyAlignment="1">
      <alignment horizontal="center" vertical="center" wrapText="1"/>
    </xf>
    <xf numFmtId="49" fontId="7" fillId="5" borderId="2" xfId="2" applyNumberFormat="1" applyFont="1" applyFill="1" applyBorder="1" applyAlignment="1">
      <alignment horizontal="center" vertical="center" wrapText="1"/>
    </xf>
    <xf numFmtId="49" fontId="7" fillId="0" borderId="109" xfId="2" applyNumberFormat="1" applyFont="1" applyBorder="1" applyAlignment="1">
      <alignment horizontal="center" vertical="center"/>
    </xf>
    <xf numFmtId="49" fontId="6" fillId="3" borderId="9" xfId="2" applyNumberFormat="1" applyFont="1" applyFill="1" applyBorder="1" applyAlignment="1">
      <alignment horizontal="center" vertical="center" wrapText="1"/>
    </xf>
    <xf numFmtId="49" fontId="7" fillId="3" borderId="9" xfId="2" applyNumberFormat="1" applyFont="1" applyFill="1" applyBorder="1" applyAlignment="1">
      <alignment horizontal="center" vertical="center" wrapText="1"/>
    </xf>
    <xf numFmtId="49" fontId="7" fillId="3" borderId="14" xfId="2" applyNumberFormat="1" applyFont="1" applyFill="1" applyBorder="1" applyAlignment="1">
      <alignment horizontal="center" vertical="center"/>
    </xf>
    <xf numFmtId="49" fontId="7" fillId="3" borderId="102" xfId="2" applyNumberFormat="1" applyFont="1" applyFill="1" applyBorder="1" applyAlignment="1">
      <alignment horizontal="center" vertical="center"/>
    </xf>
    <xf numFmtId="49" fontId="7" fillId="3" borderId="12" xfId="2" applyNumberFormat="1" applyFont="1" applyFill="1" applyBorder="1" applyAlignment="1">
      <alignment horizontal="center" vertical="center"/>
    </xf>
    <xf numFmtId="49" fontId="7" fillId="0" borderId="71" xfId="2" applyNumberFormat="1" applyFont="1" applyBorder="1" applyAlignment="1">
      <alignment horizontal="center" vertical="center"/>
    </xf>
    <xf numFmtId="49" fontId="2" fillId="2" borderId="17" xfId="1" applyNumberFormat="1" applyFont="1" applyFill="1" applyBorder="1" applyAlignment="1">
      <alignment horizontal="center" vertical="center"/>
    </xf>
    <xf numFmtId="49" fontId="7" fillId="0" borderId="73" xfId="2" applyNumberFormat="1" applyFont="1" applyBorder="1" applyAlignment="1">
      <alignment horizontal="center" vertical="center"/>
    </xf>
    <xf numFmtId="49" fontId="2" fillId="2" borderId="14" xfId="1" applyNumberFormat="1" applyFont="1" applyFill="1" applyBorder="1" applyAlignment="1">
      <alignment horizontal="center" vertical="center"/>
    </xf>
    <xf numFmtId="49" fontId="7" fillId="0" borderId="125" xfId="2" applyNumberFormat="1" applyFont="1" applyBorder="1" applyAlignment="1">
      <alignment horizontal="center"/>
    </xf>
    <xf numFmtId="49" fontId="7" fillId="0" borderId="18" xfId="2" applyNumberFormat="1" applyFont="1" applyBorder="1" applyAlignment="1">
      <alignment horizontal="center"/>
    </xf>
    <xf numFmtId="49" fontId="7" fillId="0" borderId="16" xfId="2" applyNumberFormat="1" applyFont="1" applyBorder="1" applyAlignment="1">
      <alignment horizontal="center"/>
    </xf>
    <xf numFmtId="49" fontId="7" fillId="0" borderId="14" xfId="2" applyNumberFormat="1" applyFont="1" applyBorder="1" applyAlignment="1">
      <alignment horizontal="center"/>
    </xf>
    <xf numFmtId="49" fontId="7" fillId="2" borderId="3" xfId="2" applyNumberFormat="1" applyFont="1" applyFill="1" applyBorder="1" applyAlignment="1">
      <alignment horizontal="center" vertical="center" wrapText="1"/>
    </xf>
    <xf numFmtId="49" fontId="6" fillId="2" borderId="9" xfId="2" applyNumberFormat="1" applyFont="1" applyFill="1" applyBorder="1" applyAlignment="1">
      <alignment horizontal="center" vertical="center" wrapText="1"/>
    </xf>
    <xf numFmtId="49" fontId="6" fillId="2" borderId="74" xfId="3" applyNumberFormat="1" applyFont="1" applyFill="1" applyBorder="1" applyAlignment="1">
      <alignment horizontal="center" vertical="center" wrapText="1"/>
    </xf>
    <xf numFmtId="49" fontId="7" fillId="0" borderId="99" xfId="3" applyNumberFormat="1" applyFont="1" applyBorder="1" applyAlignment="1">
      <alignment horizontal="center" vertical="center"/>
    </xf>
    <xf numFmtId="49" fontId="7" fillId="0" borderId="8" xfId="3" applyNumberFormat="1" applyFont="1" applyBorder="1" applyAlignment="1">
      <alignment horizontal="center" vertical="center"/>
    </xf>
    <xf numFmtId="49" fontId="7" fillId="0" borderId="115" xfId="3" applyNumberFormat="1" applyFont="1" applyBorder="1" applyAlignment="1">
      <alignment horizontal="center" vertical="center"/>
    </xf>
    <xf numFmtId="49" fontId="6" fillId="2" borderId="75" xfId="2" applyNumberFormat="1" applyFont="1" applyFill="1" applyBorder="1" applyAlignment="1">
      <alignment horizontal="center" vertical="center" wrapText="1"/>
    </xf>
    <xf numFmtId="49" fontId="7" fillId="0" borderId="93" xfId="3" applyNumberFormat="1" applyFont="1" applyBorder="1" applyAlignment="1">
      <alignment horizontal="center" vertical="center"/>
    </xf>
    <xf numFmtId="49" fontId="6" fillId="2" borderId="5" xfId="2" applyNumberFormat="1" applyFont="1" applyFill="1" applyBorder="1" applyAlignment="1">
      <alignment horizontal="center" vertical="center" wrapText="1"/>
    </xf>
    <xf numFmtId="49" fontId="7" fillId="0" borderId="118" xfId="3" applyNumberFormat="1" applyFont="1" applyBorder="1" applyAlignment="1">
      <alignment horizontal="center" vertical="center"/>
    </xf>
    <xf numFmtId="49" fontId="6" fillId="2" borderId="6" xfId="2" applyNumberFormat="1" applyFont="1" applyFill="1" applyBorder="1" applyAlignment="1">
      <alignment horizontal="center" vertical="center" wrapText="1"/>
    </xf>
    <xf numFmtId="49" fontId="7" fillId="0" borderId="41" xfId="2" applyNumberFormat="1" applyFont="1" applyBorder="1" applyAlignment="1">
      <alignment horizontal="center" vertical="center"/>
    </xf>
    <xf numFmtId="49" fontId="7" fillId="0" borderId="100" xfId="2" applyNumberFormat="1" applyFont="1" applyBorder="1" applyAlignment="1">
      <alignment horizontal="center" vertical="center"/>
    </xf>
    <xf numFmtId="9" fontId="6" fillId="0" borderId="3" xfId="3" applyFont="1" applyBorder="1" applyAlignment="1">
      <alignment horizontal="center" vertical="center"/>
    </xf>
    <xf numFmtId="10" fontId="6" fillId="0" borderId="9" xfId="3" applyNumberFormat="1" applyFont="1" applyBorder="1" applyAlignment="1">
      <alignment horizontal="center" vertical="center"/>
    </xf>
    <xf numFmtId="49" fontId="7" fillId="0" borderId="85" xfId="2" applyNumberFormat="1" applyFont="1" applyBorder="1" applyAlignment="1">
      <alignment horizontal="left" vertical="top" wrapText="1"/>
    </xf>
    <xf numFmtId="49" fontId="7" fillId="0" borderId="27" xfId="2" applyNumberFormat="1" applyFont="1" applyBorder="1" applyAlignment="1">
      <alignment horizontal="left" vertical="top" wrapText="1"/>
    </xf>
    <xf numFmtId="49" fontId="7" fillId="0" borderId="28" xfId="2" applyNumberFormat="1"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49" fontId="2" fillId="3" borderId="123" xfId="1" applyNumberFormat="1" applyFont="1" applyFill="1" applyBorder="1" applyAlignment="1">
      <alignment horizontal="center" vertical="center" wrapText="1"/>
    </xf>
    <xf numFmtId="49" fontId="2" fillId="3" borderId="97" xfId="1" applyNumberFormat="1" applyFont="1" applyFill="1" applyBorder="1" applyAlignment="1">
      <alignment horizontal="center" vertical="center" wrapText="1"/>
    </xf>
    <xf numFmtId="0" fontId="2" fillId="3" borderId="44" xfId="1" applyFont="1" applyFill="1" applyBorder="1" applyAlignment="1">
      <alignment horizontal="center" vertical="center" wrapText="1"/>
    </xf>
    <xf numFmtId="49" fontId="26" fillId="0" borderId="0" xfId="1" applyNumberFormat="1" applyFont="1" applyAlignment="1">
      <alignment horizontal="left" vertical="center"/>
    </xf>
    <xf numFmtId="49" fontId="26" fillId="0" borderId="1" xfId="1" applyNumberFormat="1" applyFont="1" applyBorder="1" applyAlignment="1">
      <alignment horizontal="left" vertical="center"/>
    </xf>
    <xf numFmtId="0" fontId="5" fillId="0" borderId="0" xfId="0" applyFont="1" applyAlignment="1">
      <alignment horizontal="left" vertical="center"/>
    </xf>
    <xf numFmtId="0" fontId="28" fillId="0" borderId="10" xfId="0" applyFont="1" applyBorder="1" applyAlignment="1">
      <alignment horizontal="left" vertical="center" wrapText="1"/>
    </xf>
    <xf numFmtId="0" fontId="28" fillId="0" borderId="43" xfId="0" applyFont="1" applyBorder="1" applyAlignment="1">
      <alignment horizontal="left" vertical="center" wrapText="1"/>
    </xf>
    <xf numFmtId="0" fontId="28" fillId="0" borderId="11"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84"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3"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49" fontId="5" fillId="0" borderId="16" xfId="2" applyNumberFormat="1" applyFont="1" applyBorder="1" applyAlignment="1">
      <alignment horizontal="left" vertical="center" wrapText="1"/>
    </xf>
    <xf numFmtId="49" fontId="5" fillId="0" borderId="18" xfId="2" applyNumberFormat="1" applyFont="1" applyBorder="1" applyAlignment="1">
      <alignment horizontal="left" vertical="center" wrapText="1"/>
    </xf>
    <xf numFmtId="49" fontId="5" fillId="0" borderId="17" xfId="2" applyNumberFormat="1" applyFont="1" applyBorder="1" applyAlignment="1">
      <alignment horizontal="left" vertical="center" wrapText="1"/>
    </xf>
    <xf numFmtId="49" fontId="5" fillId="0" borderId="7"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26" fillId="0" borderId="0" xfId="1" applyNumberFormat="1" applyFont="1" applyAlignment="1">
      <alignment horizontal="left" vertical="top" wrapText="1"/>
    </xf>
    <xf numFmtId="49" fontId="26" fillId="0" borderId="1" xfId="1" applyNumberFormat="1" applyFont="1" applyBorder="1" applyAlignment="1">
      <alignment horizontal="left" vertical="top" wrapText="1"/>
    </xf>
    <xf numFmtId="0" fontId="5" fillId="0" borderId="84" xfId="0" applyFont="1" applyBorder="1" applyAlignment="1">
      <alignment horizontal="left" vertical="center" wrapText="1"/>
    </xf>
    <xf numFmtId="49" fontId="26" fillId="0" borderId="0" xfId="1" applyNumberFormat="1" applyFont="1" applyAlignment="1">
      <alignment horizontal="left" vertical="center" wrapText="1"/>
    </xf>
    <xf numFmtId="49" fontId="26" fillId="0" borderId="1" xfId="1" applyNumberFormat="1" applyFont="1" applyBorder="1" applyAlignment="1">
      <alignment horizontal="left" vertical="center" wrapText="1"/>
    </xf>
    <xf numFmtId="49" fontId="2" fillId="0" borderId="136" xfId="2" applyNumberFormat="1" applyFont="1" applyBorder="1" applyAlignment="1">
      <alignment horizontal="left" vertical="center"/>
    </xf>
    <xf numFmtId="49" fontId="2" fillId="0" borderId="134" xfId="2" applyNumberFormat="1" applyFont="1" applyBorder="1" applyAlignment="1">
      <alignment horizontal="left" vertical="center"/>
    </xf>
    <xf numFmtId="49" fontId="2" fillId="0" borderId="3" xfId="2" applyNumberFormat="1" applyFont="1" applyBorder="1" applyAlignment="1">
      <alignment horizontal="left" vertical="center" wrapText="1"/>
    </xf>
    <xf numFmtId="49" fontId="2" fillId="0" borderId="14" xfId="2" applyNumberFormat="1" applyFont="1" applyBorder="1" applyAlignment="1">
      <alignment horizontal="left" vertical="center" wrapText="1"/>
    </xf>
    <xf numFmtId="49" fontId="5" fillId="0" borderId="9" xfId="2" applyNumberFormat="1" applyFont="1" applyBorder="1" applyAlignment="1">
      <alignment horizontal="left" vertical="center" wrapText="1"/>
    </xf>
    <xf numFmtId="49" fontId="5" fillId="0" borderId="14" xfId="2" applyNumberFormat="1" applyFont="1" applyBorder="1" applyAlignment="1">
      <alignment horizontal="left" vertical="center" wrapText="1"/>
    </xf>
    <xf numFmtId="49" fontId="5" fillId="0" borderId="49" xfId="2" applyNumberFormat="1" applyFont="1" applyBorder="1" applyAlignment="1">
      <alignment horizontal="center"/>
    </xf>
    <xf numFmtId="49" fontId="5" fillId="0" borderId="82" xfId="2" applyNumberFormat="1" applyFont="1" applyBorder="1" applyAlignment="1">
      <alignment horizontal="center"/>
    </xf>
    <xf numFmtId="49" fontId="5" fillId="0" borderId="0" xfId="2" applyNumberFormat="1" applyFont="1" applyAlignment="1">
      <alignment horizontal="center"/>
    </xf>
    <xf numFmtId="49" fontId="5" fillId="0" borderId="52" xfId="2" applyNumberFormat="1" applyFont="1" applyBorder="1" applyAlignment="1">
      <alignment horizontal="center"/>
    </xf>
    <xf numFmtId="49" fontId="5" fillId="0" borderId="84" xfId="2" applyNumberFormat="1" applyFont="1" applyBorder="1" applyAlignment="1">
      <alignment horizontal="center"/>
    </xf>
    <xf numFmtId="49" fontId="5" fillId="0" borderId="66" xfId="2" applyNumberFormat="1" applyFont="1" applyBorder="1" applyAlignment="1">
      <alignment horizontal="center"/>
    </xf>
    <xf numFmtId="49" fontId="5" fillId="0" borderId="54" xfId="2" applyNumberFormat="1" applyFont="1" applyBorder="1" applyAlignment="1">
      <alignment horizontal="center"/>
    </xf>
    <xf numFmtId="49" fontId="5" fillId="0" borderId="60" xfId="2" applyNumberFormat="1" applyFont="1" applyBorder="1" applyAlignment="1">
      <alignment horizontal="center"/>
    </xf>
    <xf numFmtId="49" fontId="29" fillId="0" borderId="52" xfId="0" applyNumberFormat="1" applyFont="1" applyBorder="1" applyAlignment="1">
      <alignment vertical="center" wrapText="1"/>
    </xf>
    <xf numFmtId="49" fontId="29" fillId="0" borderId="60" xfId="0" applyNumberFormat="1" applyFont="1" applyBorder="1" applyAlignment="1">
      <alignment vertical="center" wrapText="1"/>
    </xf>
    <xf numFmtId="49" fontId="5" fillId="0" borderId="3" xfId="2" applyNumberFormat="1" applyFont="1" applyBorder="1" applyAlignment="1">
      <alignment horizontal="left" vertical="center" wrapText="1"/>
    </xf>
    <xf numFmtId="49" fontId="5" fillId="0" borderId="38" xfId="2" applyNumberFormat="1" applyFont="1" applyBorder="1" applyAlignment="1">
      <alignment horizontal="left" vertical="center" wrapText="1"/>
    </xf>
    <xf numFmtId="49" fontId="5" fillId="0" borderId="7" xfId="2" applyNumberFormat="1" applyFont="1" applyBorder="1" applyAlignment="1">
      <alignment horizontal="center" vertical="center" wrapText="1"/>
    </xf>
    <xf numFmtId="49" fontId="5" fillId="0" borderId="0" xfId="2" applyNumberFormat="1" applyFont="1" applyAlignment="1">
      <alignment horizontal="center" vertical="center" wrapText="1"/>
    </xf>
    <xf numFmtId="49" fontId="5" fillId="0" borderId="135" xfId="2" applyNumberFormat="1" applyFont="1" applyBorder="1" applyAlignment="1">
      <alignment horizontal="center" vertical="center" wrapText="1"/>
    </xf>
    <xf numFmtId="49" fontId="5" fillId="0" borderId="3" xfId="2" applyNumberFormat="1" applyFont="1" applyBorder="1" applyAlignment="1">
      <alignment horizontal="left" vertical="center"/>
    </xf>
    <xf numFmtId="49" fontId="5" fillId="0" borderId="14" xfId="2" applyNumberFormat="1" applyFont="1" applyBorder="1" applyAlignment="1">
      <alignment horizontal="left" vertical="center"/>
    </xf>
    <xf numFmtId="49" fontId="5" fillId="0" borderId="18" xfId="2" applyNumberFormat="1" applyFont="1" applyBorder="1" applyAlignment="1">
      <alignment horizontal="center" vertical="center" wrapText="1"/>
    </xf>
    <xf numFmtId="49" fontId="5" fillId="0" borderId="17" xfId="2" applyNumberFormat="1" applyFont="1" applyBorder="1" applyAlignment="1">
      <alignment horizontal="center" vertical="center" wrapText="1"/>
    </xf>
    <xf numFmtId="0" fontId="16" fillId="0" borderId="0" xfId="0" applyFont="1" applyAlignment="1">
      <alignment horizontal="left" vertical="center"/>
    </xf>
    <xf numFmtId="49" fontId="5" fillId="0" borderId="13" xfId="2" applyNumberFormat="1" applyFont="1" applyBorder="1" applyAlignment="1">
      <alignment horizontal="left" vertical="center" wrapText="1"/>
    </xf>
    <xf numFmtId="49" fontId="5" fillId="0" borderId="39" xfId="2" applyNumberFormat="1"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38" fillId="0" borderId="0" xfId="1" applyFont="1" applyAlignment="1">
      <alignment horizontal="left" vertical="top" wrapText="1"/>
    </xf>
    <xf numFmtId="0" fontId="20" fillId="5" borderId="0" xfId="1" applyFont="1" applyFill="1" applyAlignment="1">
      <alignment horizontal="left" vertical="top"/>
    </xf>
    <xf numFmtId="0" fontId="2" fillId="3" borderId="53" xfId="1" applyFont="1" applyFill="1" applyBorder="1" applyAlignment="1">
      <alignment horizontal="center" vertical="center"/>
    </xf>
    <xf numFmtId="0" fontId="2" fillId="3" borderId="22"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49"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5" fillId="0" borderId="47" xfId="2" applyFont="1" applyBorder="1" applyAlignment="1">
      <alignment vertical="center"/>
    </xf>
    <xf numFmtId="0" fontId="5" fillId="0" borderId="51" xfId="2" applyFont="1" applyBorder="1" applyAlignment="1">
      <alignment vertical="center"/>
    </xf>
    <xf numFmtId="0" fontId="5" fillId="0" borderId="50" xfId="2" applyFont="1" applyBorder="1" applyAlignment="1">
      <alignment vertical="center"/>
    </xf>
    <xf numFmtId="0" fontId="5" fillId="0" borderId="47" xfId="2" applyFont="1" applyBorder="1" applyAlignment="1">
      <alignment horizontal="left" vertical="center"/>
    </xf>
    <xf numFmtId="0" fontId="5" fillId="0" borderId="51" xfId="2" applyFont="1" applyBorder="1" applyAlignment="1">
      <alignment horizontal="left" vertical="center"/>
    </xf>
    <xf numFmtId="0" fontId="5" fillId="0" borderId="50" xfId="2" applyFont="1" applyBorder="1" applyAlignment="1">
      <alignment horizontal="left" vertical="center"/>
    </xf>
    <xf numFmtId="0" fontId="5" fillId="3" borderId="46" xfId="2" applyFont="1" applyFill="1" applyBorder="1" applyAlignment="1">
      <alignment horizontal="left" vertical="center"/>
    </xf>
    <xf numFmtId="0" fontId="5" fillId="3" borderId="14" xfId="2" applyFont="1" applyFill="1" applyBorder="1" applyAlignment="1">
      <alignment horizontal="left" vertical="center"/>
    </xf>
    <xf numFmtId="0" fontId="26" fillId="5" borderId="18" xfId="1" applyFont="1" applyFill="1" applyBorder="1" applyAlignment="1">
      <alignment horizontal="left" vertical="center" wrapText="1"/>
    </xf>
    <xf numFmtId="0" fontId="5" fillId="0" borderId="0" xfId="1" applyFont="1" applyAlignment="1">
      <alignment horizontal="left" vertical="top" wrapText="1"/>
    </xf>
    <xf numFmtId="0" fontId="2" fillId="3" borderId="97" xfId="1" applyFont="1" applyFill="1" applyBorder="1" applyAlignment="1">
      <alignment horizontal="center" vertical="center"/>
    </xf>
    <xf numFmtId="0" fontId="5" fillId="0" borderId="145" xfId="2" applyFont="1" applyBorder="1" applyAlignment="1">
      <alignment horizontal="left" vertical="center"/>
    </xf>
    <xf numFmtId="0" fontId="5" fillId="0" borderId="146" xfId="2" applyFont="1" applyBorder="1" applyAlignment="1">
      <alignment horizontal="left" vertical="center"/>
    </xf>
    <xf numFmtId="0" fontId="2" fillId="3" borderId="46" xfId="2" applyFont="1" applyFill="1" applyBorder="1" applyAlignment="1">
      <alignment horizontal="left" vertical="center"/>
    </xf>
    <xf numFmtId="0" fontId="2" fillId="3" borderId="3" xfId="2" applyFont="1" applyFill="1" applyBorder="1" applyAlignment="1">
      <alignment horizontal="left" vertical="center"/>
    </xf>
    <xf numFmtId="0" fontId="2" fillId="0" borderId="47" xfId="2" applyFont="1" applyBorder="1" applyAlignment="1">
      <alignment horizontal="center" vertical="center"/>
    </xf>
    <xf numFmtId="0" fontId="2" fillId="0" borderId="51" xfId="2" applyFont="1" applyBorder="1" applyAlignment="1">
      <alignment horizontal="center" vertical="center"/>
    </xf>
    <xf numFmtId="0" fontId="2" fillId="0" borderId="50" xfId="2" applyFont="1" applyBorder="1" applyAlignment="1">
      <alignment horizontal="center" vertical="center"/>
    </xf>
    <xf numFmtId="0" fontId="2" fillId="5" borderId="148" xfId="2" applyFont="1" applyFill="1" applyBorder="1" applyAlignment="1">
      <alignment horizontal="center" vertical="center"/>
    </xf>
    <xf numFmtId="0" fontId="2" fillId="5" borderId="149" xfId="2" applyFont="1" applyFill="1" applyBorder="1" applyAlignment="1">
      <alignment horizontal="center" vertical="center"/>
    </xf>
    <xf numFmtId="0" fontId="2" fillId="5" borderId="150" xfId="2"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1"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49" fontId="8" fillId="0" borderId="7"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27" fillId="0" borderId="3" xfId="1" applyNumberFormat="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49" fontId="26" fillId="5" borderId="0" xfId="1" applyNumberFormat="1" applyFont="1" applyFill="1" applyAlignment="1">
      <alignment horizontal="left" vertical="center" wrapText="1"/>
    </xf>
    <xf numFmtId="49" fontId="26" fillId="5" borderId="18" xfId="1" applyNumberFormat="1" applyFont="1" applyFill="1" applyBorder="1" applyAlignment="1">
      <alignment horizontal="left" vertical="center" wrapText="1"/>
    </xf>
    <xf numFmtId="49" fontId="26" fillId="5" borderId="1" xfId="1" applyNumberFormat="1" applyFont="1" applyFill="1" applyBorder="1" applyAlignment="1">
      <alignment horizontal="left" vertical="center" wrapText="1"/>
    </xf>
    <xf numFmtId="49" fontId="26" fillId="5" borderId="19" xfId="1" applyNumberFormat="1" applyFont="1" applyFill="1" applyBorder="1" applyAlignment="1">
      <alignment horizontal="left" vertical="center" wrapText="1"/>
    </xf>
    <xf numFmtId="0" fontId="2" fillId="0" borderId="138" xfId="2" applyFont="1" applyBorder="1" applyAlignment="1">
      <alignment horizontal="left" vertical="center"/>
    </xf>
    <xf numFmtId="0" fontId="2" fillId="0" borderId="127" xfId="2" applyFont="1" applyBorder="1" applyAlignment="1">
      <alignment horizontal="left" vertical="center"/>
    </xf>
    <xf numFmtId="49" fontId="44" fillId="0" borderId="11" xfId="2" applyNumberFormat="1" applyFont="1" applyBorder="1"/>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93;gua!A1"/><Relationship Id="rId13" Type="http://schemas.openxmlformats.org/officeDocument/2006/relationships/hyperlink" Target="#'Noss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s&#245;es de GEE e energia'!A1"/><Relationship Id="rId12" Type="http://schemas.openxmlformats.org/officeDocument/2006/relationships/hyperlink" Target="#Seguran&#231;a!A1"/><Relationship Id="rId17" Type="http://schemas.openxmlformats.org/officeDocument/2006/relationships/hyperlink" Target="#Treinamento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231;&#227;o!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io Ambiente'!A1"/><Relationship Id="rId11" Type="http://schemas.openxmlformats.org/officeDocument/2006/relationships/hyperlink" Target="#Fechamento!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reg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e!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Res&#237;duos!A1"/><Relationship Id="rId14" Type="http://schemas.openxmlformats.org/officeDocument/2006/relationships/hyperlink" Target="#Responsabilidade!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Este</a:t>
          </a:r>
          <a:r>
            <a:rPr lang="en-GB" sz="1200" baseline="0">
              <a:latin typeface="Galano Grotesque" panose="00000500000000000000" pitchFamily="50" charset="0"/>
              <a:ea typeface="Calibri" panose="020F0502020204030204" pitchFamily="34" charset="0"/>
              <a:cs typeface="Helvetica" panose="020B0604020202020204" pitchFamily="34" charset="0"/>
            </a:rPr>
            <a:t> banco de dados de sustentabilidade fornece aos nossos stakeholders todas as informações relevantes sobre sustentabilidade coletadas pela empresa. Todos os dados apresentados neste banco de dados são atualizados anualmente, exceto os KPIs ESG, que são atualizados trimestralmente. Os dados são organizados em torno de cada uma das nossas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foco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quaisquer dúvidas relacionadas aos dados de sustentabilidad da Hochschild, entre em contato com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Meio Ambiente</a:t>
          </a:r>
        </a:p>
      </xdr:txBody>
    </xdr:sp>
    <xdr:clientData/>
  </xdr:twoCellAnchor>
  <xdr:twoCellAnchor>
    <xdr:from>
      <xdr:col>1</xdr:col>
      <xdr:colOff>662940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531620" y="5387609"/>
          <a:ext cx="289560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Emissões de GEE e energia</a:t>
          </a:r>
        </a:p>
      </xdr:txBody>
    </xdr:sp>
    <xdr:clientData/>
  </xdr:twoCellAnchor>
  <xdr:twoCellAnchor>
    <xdr:from>
      <xdr:col>1</xdr:col>
      <xdr:colOff>662940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531620" y="5722753"/>
          <a:ext cx="28879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Água</a:t>
          </a:r>
        </a:p>
      </xdr:txBody>
    </xdr:sp>
    <xdr:clientData/>
  </xdr:twoCellAnchor>
  <xdr:twoCellAnchor>
    <xdr:from>
      <xdr:col>1</xdr:col>
      <xdr:colOff>662940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531620" y="6057897"/>
          <a:ext cx="288035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Resíduos</a:t>
          </a:r>
        </a:p>
      </xdr:txBody>
    </xdr:sp>
    <xdr:clientData/>
  </xdr:twoCellAnchor>
  <xdr:twoCellAnchor>
    <xdr:from>
      <xdr:col>1</xdr:col>
      <xdr:colOff>655320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524000" y="6393041"/>
          <a:ext cx="28955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Biodiversidade</a:t>
          </a:r>
        </a:p>
      </xdr:txBody>
    </xdr:sp>
    <xdr:clientData/>
  </xdr:twoCellAnchor>
  <xdr:twoCellAnchor>
    <xdr:from>
      <xdr:col>1</xdr:col>
      <xdr:colOff>655320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524000" y="6720565"/>
          <a:ext cx="29108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Fechamento</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Segurança</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Nossa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Responsabilidade</a:t>
          </a:r>
        </a:p>
      </xdr:txBody>
    </xdr:sp>
    <xdr:clientData/>
  </xdr:twoCellAnchor>
  <xdr:twoCellAnchor>
    <xdr:from>
      <xdr:col>1</xdr:col>
      <xdr:colOff>662940</xdr:colOff>
      <xdr:row>44</xdr:row>
      <xdr:rowOff>92526</xdr:rowOff>
    </xdr:from>
    <xdr:to>
      <xdr:col>3</xdr:col>
      <xdr:colOff>129539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531620" y="8024946"/>
          <a:ext cx="287273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Emprego</a:t>
          </a:r>
        </a:p>
      </xdr:txBody>
    </xdr:sp>
    <xdr:clientData/>
  </xdr:twoCellAnchor>
  <xdr:twoCellAnchor>
    <xdr:from>
      <xdr:col>1</xdr:col>
      <xdr:colOff>640080</xdr:colOff>
      <xdr:row>46</xdr:row>
      <xdr:rowOff>61910</xdr:rowOff>
    </xdr:from>
    <xdr:to>
      <xdr:col>3</xdr:col>
      <xdr:colOff>137160</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508760" y="8344850"/>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Retenção</a:t>
          </a:r>
        </a:p>
      </xdr:txBody>
    </xdr:sp>
    <xdr:clientData/>
  </xdr:twoCellAnchor>
  <xdr:twoCellAnchor>
    <xdr:from>
      <xdr:col>1</xdr:col>
      <xdr:colOff>640080</xdr:colOff>
      <xdr:row>48</xdr:row>
      <xdr:rowOff>31294</xdr:rowOff>
    </xdr:from>
    <xdr:to>
      <xdr:col>3</xdr:col>
      <xdr:colOff>137160</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508760" y="8664754"/>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Treinamentos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29</xdr:row>
      <xdr:rowOff>0</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131152</xdr:colOff>
      <xdr:row>18</xdr:row>
      <xdr:rowOff>118760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Saúde, segurança e bem-estar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Nossa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289560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52560" y="384810"/>
          <a:ext cx="14630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123824</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a:t>
          </a:r>
          <a:r>
            <a:rPr lang="en-GB" sz="1100" b="1">
              <a:latin typeface="Helvetica" panose="020B0604020202020204" pitchFamily="34" charset="0"/>
              <a:cs typeface="Helvetica" panose="020B0604020202020204" pitchFamily="34" charset="0"/>
            </a:rPr>
            <a:t>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12</xdr:col>
      <xdr:colOff>531496</xdr:colOff>
      <xdr:row>18</xdr:row>
      <xdr:rowOff>90347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xdr:row>
      <xdr:rowOff>38100</xdr:rowOff>
    </xdr:from>
    <xdr:to>
      <xdr:col>7</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1200150</xdr:colOff>
      <xdr:row>1</xdr:row>
      <xdr:rowOff>161925</xdr:rowOff>
    </xdr:from>
    <xdr:to>
      <xdr:col>7</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1250103</xdr:colOff>
      <xdr:row>3</xdr:row>
      <xdr:rowOff>156227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381000</xdr:colOff>
      <xdr:row>1</xdr:row>
      <xdr:rowOff>135255</xdr:rowOff>
    </xdr:from>
    <xdr:to>
      <xdr:col>9</xdr:col>
      <xdr:colOff>0</xdr:colOff>
      <xdr:row>2</xdr:row>
      <xdr:rowOff>240030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853160" y="32575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heetViews>
  <sheetFormatPr baseColWidth="10" defaultColWidth="11.44140625" defaultRowHeight="14.4"/>
  <cols>
    <col min="2" max="2" width="33.33203125" customWidth="1"/>
  </cols>
  <sheetData>
    <row r="1" spans="1:11">
      <c r="A1" s="66"/>
      <c r="B1" s="66"/>
      <c r="C1" s="66"/>
      <c r="D1" s="66"/>
      <c r="E1" s="66"/>
      <c r="F1" s="66"/>
      <c r="G1" s="66"/>
      <c r="H1" s="66"/>
      <c r="I1" s="66"/>
      <c r="J1" s="66"/>
      <c r="K1" s="66"/>
    </row>
    <row r="2" spans="1:11">
      <c r="A2" s="66"/>
      <c r="B2" s="66"/>
      <c r="C2" s="66"/>
      <c r="D2" s="66"/>
      <c r="E2" s="66"/>
      <c r="F2" s="66"/>
      <c r="G2" s="66"/>
      <c r="H2" s="66"/>
      <c r="I2" s="66"/>
      <c r="J2" s="66"/>
      <c r="K2" s="66"/>
    </row>
    <row r="3" spans="1:11">
      <c r="A3" s="66"/>
      <c r="B3" s="66"/>
      <c r="C3" s="66"/>
      <c r="D3" s="66"/>
      <c r="E3" s="66"/>
      <c r="F3" s="66"/>
      <c r="G3" s="66"/>
      <c r="H3" s="66"/>
      <c r="I3" s="66"/>
      <c r="J3" s="66"/>
      <c r="K3" s="66"/>
    </row>
    <row r="4" spans="1:11">
      <c r="A4" s="66"/>
      <c r="B4" s="66"/>
      <c r="C4" s="66"/>
      <c r="D4" s="66"/>
      <c r="E4" s="66"/>
      <c r="F4" s="66"/>
      <c r="G4" s="66"/>
      <c r="H4" s="66"/>
      <c r="I4" s="66"/>
      <c r="J4" s="66"/>
      <c r="K4" s="66"/>
    </row>
    <row r="5" spans="1:11">
      <c r="A5" s="66"/>
      <c r="B5" s="66"/>
      <c r="C5" s="66"/>
      <c r="D5" s="66"/>
      <c r="E5" s="66"/>
      <c r="F5" s="66"/>
      <c r="G5" s="66"/>
      <c r="H5" s="66"/>
      <c r="I5" s="66"/>
      <c r="J5" s="66"/>
      <c r="K5" s="66"/>
    </row>
    <row r="6" spans="1:11">
      <c r="A6" s="66"/>
      <c r="B6" s="66"/>
      <c r="C6" s="66"/>
      <c r="D6" s="66"/>
      <c r="E6" s="66"/>
      <c r="F6" s="66"/>
      <c r="G6" s="66"/>
      <c r="H6" s="66"/>
      <c r="I6" s="66"/>
      <c r="J6" s="66"/>
      <c r="K6" s="66"/>
    </row>
    <row r="7" spans="1:11">
      <c r="A7" s="66"/>
      <c r="B7" s="66"/>
      <c r="C7" s="66"/>
      <c r="D7" s="66"/>
      <c r="E7" s="66"/>
      <c r="F7" s="66"/>
      <c r="G7" s="66"/>
      <c r="H7" s="66"/>
      <c r="I7" s="66"/>
      <c r="J7" s="66"/>
      <c r="K7" s="66"/>
    </row>
    <row r="8" spans="1:11">
      <c r="A8" s="66"/>
      <c r="B8" s="67" t="s">
        <v>0</v>
      </c>
      <c r="C8" s="66"/>
      <c r="D8" s="66"/>
      <c r="E8" s="66"/>
      <c r="F8" s="66"/>
      <c r="G8" s="66"/>
      <c r="H8" s="66"/>
      <c r="I8" s="66"/>
      <c r="J8" s="66"/>
      <c r="K8" s="66"/>
    </row>
    <row r="9" spans="1:11">
      <c r="A9" s="86"/>
      <c r="B9" s="91"/>
      <c r="C9" s="86"/>
      <c r="D9" s="86"/>
      <c r="E9" s="86"/>
      <c r="F9" s="86"/>
      <c r="G9" s="86"/>
      <c r="H9" s="86"/>
      <c r="I9" s="86"/>
      <c r="J9" s="86"/>
      <c r="K9" s="86"/>
    </row>
    <row r="10" spans="1:11">
      <c r="A10" s="68"/>
      <c r="B10" s="69"/>
      <c r="C10" s="68"/>
      <c r="D10" s="68"/>
      <c r="E10" s="68"/>
      <c r="F10" s="68"/>
      <c r="G10" s="68"/>
      <c r="H10" s="68"/>
      <c r="I10" s="68"/>
      <c r="J10" s="68"/>
      <c r="K10" s="68"/>
    </row>
    <row r="11" spans="1:11">
      <c r="A11" s="68"/>
      <c r="B11" s="69"/>
      <c r="C11" s="68"/>
      <c r="D11" s="68"/>
      <c r="E11" s="68"/>
      <c r="F11" s="68"/>
      <c r="G11" s="68"/>
      <c r="H11" s="68"/>
      <c r="I11" s="68"/>
      <c r="J11" s="68"/>
      <c r="K11" s="68"/>
    </row>
    <row r="12" spans="1:11">
      <c r="A12" s="68"/>
      <c r="B12" s="69"/>
      <c r="C12" s="68"/>
      <c r="D12" s="68"/>
      <c r="E12" s="68"/>
      <c r="F12" s="68"/>
      <c r="G12" s="68"/>
      <c r="H12" s="68"/>
      <c r="I12" s="68"/>
      <c r="J12" s="68"/>
      <c r="K12" s="68"/>
    </row>
    <row r="13" spans="1:11">
      <c r="A13" s="68"/>
      <c r="B13" s="69"/>
      <c r="C13" s="68"/>
      <c r="D13" s="68"/>
      <c r="E13" s="68"/>
      <c r="F13" s="68"/>
      <c r="G13" s="68"/>
      <c r="H13" s="68"/>
      <c r="I13" s="68"/>
      <c r="J13" s="68"/>
      <c r="K13" s="68"/>
    </row>
    <row r="14" spans="1:11">
      <c r="A14" s="68"/>
      <c r="B14" s="69"/>
      <c r="C14" s="68"/>
      <c r="D14" s="68"/>
      <c r="E14" s="68"/>
      <c r="F14" s="68"/>
      <c r="G14" s="68"/>
      <c r="H14" s="68"/>
      <c r="I14" s="68"/>
      <c r="J14" s="68"/>
      <c r="K14" s="68"/>
    </row>
    <row r="15" spans="1:11">
      <c r="A15" s="68"/>
      <c r="B15" s="69"/>
      <c r="C15" s="68"/>
      <c r="D15" s="68"/>
      <c r="E15" s="68"/>
      <c r="F15" s="68"/>
      <c r="G15" s="68"/>
      <c r="H15" s="68"/>
      <c r="I15" s="68"/>
      <c r="J15" s="68"/>
      <c r="K15" s="68"/>
    </row>
    <row r="16" spans="1:11">
      <c r="A16" s="68"/>
      <c r="B16" s="69"/>
      <c r="C16" s="68"/>
      <c r="D16" s="68"/>
      <c r="E16" s="68"/>
      <c r="F16" s="68"/>
      <c r="G16" s="68"/>
      <c r="H16" s="68"/>
      <c r="I16" s="68"/>
      <c r="J16" s="68"/>
      <c r="K16" s="68"/>
    </row>
    <row r="17" spans="1:15">
      <c r="A17" s="68"/>
      <c r="B17" s="69"/>
      <c r="C17" s="68"/>
      <c r="D17" s="68"/>
      <c r="E17" s="68"/>
      <c r="F17" s="68"/>
      <c r="G17" s="68"/>
      <c r="H17" s="68"/>
      <c r="I17" s="68"/>
      <c r="J17" s="68"/>
      <c r="K17" s="68"/>
    </row>
    <row r="18" spans="1:15">
      <c r="A18" s="68"/>
      <c r="B18" s="69"/>
      <c r="C18" s="68"/>
      <c r="D18" s="68"/>
      <c r="E18" s="68"/>
      <c r="F18" s="68"/>
      <c r="G18" s="68"/>
      <c r="H18" s="68"/>
      <c r="I18" s="68"/>
      <c r="J18" s="68"/>
      <c r="K18" s="68"/>
    </row>
    <row r="19" spans="1:15">
      <c r="A19" s="68"/>
      <c r="B19" s="69"/>
      <c r="C19" s="68"/>
      <c r="D19" s="68"/>
      <c r="E19" s="68"/>
      <c r="F19" s="68"/>
      <c r="G19" s="68"/>
      <c r="H19" s="68"/>
      <c r="I19" s="68"/>
      <c r="J19" s="68"/>
      <c r="K19" s="68"/>
    </row>
    <row r="20" spans="1:15">
      <c r="A20" s="68"/>
      <c r="B20" s="69"/>
      <c r="C20" s="68"/>
      <c r="D20" s="68"/>
      <c r="E20" s="68"/>
      <c r="F20" s="68"/>
      <c r="G20" s="68"/>
      <c r="H20" s="68"/>
      <c r="I20" s="68"/>
      <c r="J20" s="68"/>
      <c r="K20" s="68"/>
    </row>
    <row r="21" spans="1:15" ht="19.2">
      <c r="A21" s="68"/>
      <c r="B21" s="69"/>
      <c r="C21" s="68"/>
      <c r="D21" s="68"/>
      <c r="E21" s="68"/>
      <c r="F21" s="68"/>
      <c r="G21" s="68"/>
      <c r="H21" s="68"/>
      <c r="I21" s="68"/>
      <c r="J21" s="68"/>
      <c r="K21" s="68"/>
      <c r="O21" s="72"/>
    </row>
    <row r="22" spans="1:15">
      <c r="A22" s="68"/>
      <c r="B22" s="70"/>
      <c r="C22" s="68"/>
      <c r="D22" s="68"/>
      <c r="E22" s="68"/>
      <c r="F22" s="68"/>
      <c r="G22" s="68"/>
      <c r="H22" s="68"/>
      <c r="I22" s="68"/>
      <c r="J22" s="68"/>
      <c r="K22" s="68"/>
    </row>
    <row r="23" spans="1:15">
      <c r="A23" s="68"/>
      <c r="B23" s="70"/>
      <c r="C23" s="68"/>
      <c r="D23" s="68"/>
      <c r="E23" s="68"/>
      <c r="F23" s="68"/>
      <c r="G23" s="68"/>
      <c r="H23" s="68"/>
      <c r="I23" s="68"/>
      <c r="J23" s="68"/>
      <c r="K23" s="68"/>
    </row>
    <row r="24" spans="1:15">
      <c r="A24" s="68"/>
      <c r="B24" s="70"/>
      <c r="C24" s="68"/>
      <c r="D24" s="68"/>
      <c r="E24" s="68"/>
      <c r="F24" s="68"/>
      <c r="G24" s="68"/>
      <c r="H24" s="68"/>
      <c r="I24" s="68"/>
      <c r="J24" s="68"/>
      <c r="K24" s="68"/>
    </row>
    <row r="25" spans="1:15">
      <c r="A25" s="68"/>
      <c r="B25" s="69"/>
      <c r="C25" s="68"/>
      <c r="D25" s="68"/>
      <c r="E25" s="68"/>
      <c r="F25" s="68"/>
      <c r="G25" s="68"/>
      <c r="H25" s="68"/>
      <c r="I25" s="68"/>
      <c r="J25" s="68"/>
      <c r="K25" s="68"/>
    </row>
    <row r="26" spans="1:15">
      <c r="A26" s="68"/>
      <c r="B26" s="69"/>
      <c r="C26" s="68"/>
      <c r="D26" s="68"/>
      <c r="E26" s="68"/>
      <c r="F26" s="68"/>
      <c r="G26" s="68"/>
      <c r="H26" s="68"/>
      <c r="I26" s="68"/>
      <c r="J26" s="68"/>
      <c r="K26" s="68"/>
    </row>
    <row r="27" spans="1:15">
      <c r="A27" s="68"/>
      <c r="B27" s="69"/>
      <c r="C27" s="68"/>
      <c r="D27" s="68"/>
      <c r="E27" s="68"/>
      <c r="F27" s="68"/>
      <c r="G27" s="68"/>
      <c r="H27" s="68"/>
      <c r="I27" s="68"/>
      <c r="J27" s="68"/>
      <c r="K27" s="68"/>
    </row>
    <row r="28" spans="1:15">
      <c r="A28" s="68"/>
      <c r="B28" s="69"/>
      <c r="C28" s="68"/>
      <c r="D28" s="68"/>
      <c r="E28" s="68"/>
      <c r="F28" s="68"/>
      <c r="G28" s="68"/>
      <c r="H28" s="68"/>
      <c r="I28" s="68"/>
      <c r="J28" s="68"/>
      <c r="K28" s="68"/>
    </row>
    <row r="29" spans="1:15">
      <c r="A29" s="68"/>
      <c r="B29" s="69"/>
      <c r="C29" s="68"/>
      <c r="D29" s="68"/>
      <c r="E29" s="68"/>
      <c r="F29" s="68"/>
      <c r="G29" s="68"/>
      <c r="H29" s="68"/>
      <c r="I29" s="68"/>
      <c r="J29" s="68"/>
      <c r="K29" s="68"/>
    </row>
    <row r="30" spans="1:15">
      <c r="A30" s="68"/>
      <c r="B30" s="70"/>
      <c r="C30" s="68"/>
      <c r="D30" s="68"/>
      <c r="E30" s="68"/>
      <c r="F30" s="68"/>
      <c r="G30" s="68"/>
      <c r="H30" s="68"/>
      <c r="I30" s="68"/>
      <c r="J30" s="68"/>
      <c r="K30" s="68"/>
    </row>
    <row r="31" spans="1:15">
      <c r="A31" s="68"/>
      <c r="B31" s="70"/>
      <c r="C31" s="68"/>
      <c r="D31" s="68"/>
      <c r="E31" s="68"/>
      <c r="F31" s="68"/>
      <c r="G31" s="68"/>
      <c r="H31" s="68"/>
      <c r="I31" s="68"/>
      <c r="J31" s="68"/>
      <c r="K31" s="68"/>
    </row>
    <row r="32" spans="1:15">
      <c r="A32" s="68"/>
      <c r="B32" s="69"/>
      <c r="C32" s="68"/>
      <c r="D32" s="68"/>
      <c r="E32" s="68"/>
      <c r="F32" s="68"/>
      <c r="G32" s="68"/>
      <c r="H32" s="68"/>
      <c r="I32" s="68"/>
      <c r="J32" s="68"/>
      <c r="K32" s="68"/>
    </row>
    <row r="33" spans="1:11">
      <c r="A33" s="68"/>
      <c r="B33" s="69"/>
      <c r="C33" s="68"/>
      <c r="D33" s="68"/>
      <c r="E33" s="68"/>
      <c r="F33" s="68"/>
      <c r="G33" s="68"/>
      <c r="H33" s="68"/>
      <c r="I33" s="68"/>
      <c r="J33" s="68"/>
      <c r="K33" s="68"/>
    </row>
    <row r="34" spans="1:11">
      <c r="A34" s="68"/>
      <c r="B34" s="69"/>
      <c r="C34" s="68"/>
      <c r="D34" s="68"/>
      <c r="E34" s="68"/>
      <c r="F34" s="68"/>
      <c r="G34" s="68"/>
      <c r="H34" s="68"/>
      <c r="I34" s="68"/>
      <c r="J34" s="68"/>
      <c r="K34" s="68"/>
    </row>
    <row r="35" spans="1:11">
      <c r="A35" s="68"/>
      <c r="B35" s="70"/>
      <c r="C35" s="68"/>
      <c r="D35" s="68"/>
      <c r="E35" s="68"/>
      <c r="F35" s="68"/>
      <c r="G35" s="68"/>
      <c r="H35" s="68"/>
      <c r="I35" s="68"/>
      <c r="J35" s="68"/>
      <c r="K35" s="68"/>
    </row>
    <row r="36" spans="1:11">
      <c r="A36" s="68"/>
      <c r="B36" s="69"/>
      <c r="C36" s="68"/>
      <c r="D36" s="68"/>
      <c r="E36" s="68"/>
      <c r="F36" s="68"/>
      <c r="G36" s="68"/>
      <c r="H36" s="68"/>
      <c r="I36" s="68"/>
      <c r="J36" s="68"/>
      <c r="K36" s="68"/>
    </row>
    <row r="37" spans="1:11">
      <c r="A37" s="68"/>
      <c r="B37" s="68"/>
      <c r="C37" s="68"/>
      <c r="D37" s="68"/>
      <c r="E37" s="68"/>
      <c r="F37" s="68"/>
      <c r="G37" s="68"/>
      <c r="H37" s="68"/>
      <c r="I37" s="68"/>
      <c r="J37" s="68"/>
      <c r="K37" s="68"/>
    </row>
    <row r="38" spans="1:11">
      <c r="A38" s="68"/>
      <c r="B38" s="68"/>
      <c r="C38" s="68"/>
      <c r="D38" s="68"/>
      <c r="E38" s="68"/>
      <c r="F38" s="68"/>
      <c r="G38" s="68"/>
      <c r="H38" s="68"/>
      <c r="I38" s="68"/>
      <c r="J38" s="68"/>
      <c r="K38" s="68"/>
    </row>
    <row r="39" spans="1:11">
      <c r="A39" s="68"/>
      <c r="B39" s="68"/>
      <c r="C39" s="68"/>
      <c r="D39" s="68"/>
      <c r="E39" s="68"/>
      <c r="F39" s="68"/>
      <c r="G39" s="68"/>
      <c r="H39" s="68"/>
      <c r="I39" s="68"/>
      <c r="J39" s="68"/>
      <c r="K39" s="68"/>
    </row>
    <row r="40" spans="1:11">
      <c r="A40" s="68"/>
      <c r="B40" s="68"/>
      <c r="C40" s="68"/>
      <c r="D40" s="68"/>
      <c r="E40" s="68"/>
      <c r="F40" s="68"/>
      <c r="G40" s="68"/>
      <c r="H40" s="68"/>
      <c r="I40" s="68"/>
      <c r="J40" s="68"/>
      <c r="K40" s="68"/>
    </row>
    <row r="41" spans="1:11">
      <c r="A41" s="68"/>
      <c r="B41" s="68"/>
      <c r="C41" s="68"/>
      <c r="D41" s="68"/>
      <c r="E41" s="68"/>
      <c r="F41" s="68"/>
      <c r="G41" s="68"/>
      <c r="H41" s="68"/>
      <c r="I41" s="68"/>
      <c r="J41" s="68"/>
      <c r="K41" s="68"/>
    </row>
    <row r="42" spans="1:11">
      <c r="A42" s="68"/>
      <c r="B42" s="68"/>
      <c r="C42" s="68"/>
      <c r="D42" s="68"/>
      <c r="E42" s="68"/>
      <c r="F42" s="68"/>
      <c r="G42" s="68"/>
      <c r="H42" s="68"/>
      <c r="I42" s="68"/>
      <c r="J42" s="68"/>
      <c r="K42" s="68"/>
    </row>
    <row r="43" spans="1:11">
      <c r="A43" s="68"/>
      <c r="B43" s="71"/>
      <c r="C43" s="68"/>
      <c r="D43" s="68"/>
      <c r="E43" s="68"/>
      <c r="F43" s="68"/>
      <c r="G43" s="68"/>
      <c r="H43" s="68"/>
      <c r="I43" s="68"/>
      <c r="J43" s="68"/>
      <c r="K43" s="68"/>
    </row>
    <row r="44" spans="1:11">
      <c r="A44" s="68"/>
      <c r="B44" s="68"/>
      <c r="C44" s="68"/>
      <c r="D44" s="68"/>
      <c r="E44" s="68"/>
      <c r="F44" s="68"/>
      <c r="G44" s="68"/>
      <c r="H44" s="68"/>
      <c r="I44" s="68"/>
      <c r="J44" s="68"/>
      <c r="K44" s="68"/>
    </row>
    <row r="45" spans="1:11">
      <c r="A45" s="68"/>
      <c r="B45" s="68"/>
      <c r="C45" s="68"/>
      <c r="D45" s="68"/>
      <c r="E45" s="68"/>
      <c r="F45" s="68"/>
      <c r="G45" s="68"/>
      <c r="H45" s="68"/>
      <c r="I45" s="68"/>
      <c r="J45" s="68"/>
      <c r="K45" s="68"/>
    </row>
    <row r="46" spans="1:11">
      <c r="A46" s="68"/>
      <c r="B46" s="68"/>
      <c r="C46" s="68"/>
      <c r="D46" s="68"/>
      <c r="E46" s="68"/>
      <c r="F46" s="68"/>
      <c r="G46" s="68"/>
      <c r="H46" s="68"/>
      <c r="I46" s="68"/>
      <c r="J46" s="68"/>
      <c r="K46" s="68"/>
    </row>
    <row r="47" spans="1:11">
      <c r="A47" s="68"/>
      <c r="B47" s="68"/>
      <c r="C47" s="68"/>
      <c r="D47" s="68"/>
      <c r="E47" s="68"/>
      <c r="F47" s="68"/>
      <c r="G47" s="68"/>
      <c r="H47" s="68"/>
      <c r="I47" s="68"/>
      <c r="J47" s="68"/>
      <c r="K47" s="68"/>
    </row>
    <row r="48" spans="1:11">
      <c r="A48" s="68"/>
      <c r="B48" s="68"/>
      <c r="C48" s="68"/>
      <c r="D48" s="68"/>
      <c r="E48" s="68"/>
      <c r="F48" s="68"/>
      <c r="G48" s="68"/>
      <c r="H48" s="68"/>
      <c r="I48" s="68"/>
      <c r="J48" s="68"/>
      <c r="K48" s="68"/>
    </row>
    <row r="49" spans="1:11">
      <c r="A49" s="68"/>
      <c r="B49" s="68"/>
      <c r="C49" s="68"/>
      <c r="D49" s="68"/>
      <c r="E49" s="68"/>
      <c r="F49" s="68"/>
      <c r="G49" s="68"/>
      <c r="H49" s="68"/>
      <c r="I49" s="68"/>
      <c r="J49" s="68"/>
      <c r="K49" s="68"/>
    </row>
    <row r="50" spans="1:11">
      <c r="A50" s="68"/>
      <c r="B50" s="68"/>
      <c r="C50" s="68"/>
      <c r="D50" s="68"/>
      <c r="E50" s="68"/>
      <c r="F50" s="68"/>
      <c r="G50" s="68"/>
      <c r="H50" s="68"/>
      <c r="I50" s="68"/>
      <c r="J50" s="68"/>
      <c r="K50" s="68"/>
    </row>
    <row r="51" spans="1:11">
      <c r="A51" s="68"/>
      <c r="B51" s="68"/>
      <c r="C51" s="68"/>
      <c r="D51" s="68"/>
      <c r="E51" s="68"/>
      <c r="F51" s="68"/>
      <c r="G51" s="68"/>
      <c r="H51" s="68"/>
      <c r="I51" s="68"/>
      <c r="J51" s="68"/>
      <c r="K51" s="68"/>
    </row>
    <row r="52" spans="1:11">
      <c r="A52" s="68"/>
      <c r="B52" s="68"/>
      <c r="C52" s="68"/>
      <c r="D52" s="68"/>
      <c r="E52" s="68"/>
      <c r="F52" s="68"/>
      <c r="G52" s="68"/>
      <c r="H52" s="68"/>
      <c r="I52" s="68"/>
      <c r="J52" s="68"/>
      <c r="K52" s="68"/>
    </row>
    <row r="53" spans="1:11">
      <c r="A53" s="68"/>
      <c r="B53" s="68"/>
      <c r="C53" s="68"/>
      <c r="D53" s="68"/>
      <c r="E53" s="68"/>
      <c r="F53" s="68"/>
      <c r="G53" s="68"/>
      <c r="H53" s="68"/>
      <c r="I53" s="68"/>
      <c r="J53" s="68"/>
      <c r="K53" s="68"/>
    </row>
    <row r="54" spans="1:11">
      <c r="A54" s="68"/>
      <c r="B54" s="68"/>
      <c r="C54" s="68"/>
      <c r="D54" s="68"/>
      <c r="E54" s="68"/>
      <c r="F54" s="68"/>
      <c r="G54" s="68"/>
      <c r="H54" s="68"/>
      <c r="I54" s="68"/>
      <c r="J54" s="68"/>
      <c r="K54" s="68"/>
    </row>
    <row r="55" spans="1:11">
      <c r="A55" s="68"/>
      <c r="B55" s="68"/>
      <c r="C55" s="68"/>
      <c r="D55" s="68"/>
      <c r="E55" s="68"/>
      <c r="F55" s="68"/>
      <c r="G55" s="68"/>
      <c r="H55" s="68"/>
      <c r="I55" s="68"/>
      <c r="J55" s="68"/>
      <c r="K55" s="68"/>
    </row>
    <row r="56" spans="1:11">
      <c r="A56" s="68"/>
      <c r="B56" s="68"/>
      <c r="C56" s="68"/>
      <c r="D56" s="68"/>
      <c r="E56" s="68"/>
      <c r="F56" s="68"/>
      <c r="G56" s="68"/>
      <c r="H56" s="68"/>
      <c r="I56" s="68"/>
      <c r="J56" s="68"/>
      <c r="K56" s="68"/>
    </row>
    <row r="57" spans="1:11">
      <c r="A57" s="68"/>
      <c r="B57" s="68"/>
      <c r="C57" s="68"/>
      <c r="D57" s="68"/>
      <c r="E57" s="68"/>
      <c r="F57" s="68"/>
      <c r="G57" s="68"/>
      <c r="H57" s="68"/>
      <c r="I57" s="68"/>
      <c r="J57" s="68"/>
      <c r="K57" s="68"/>
    </row>
    <row r="58" spans="1:11">
      <c r="A58" s="68"/>
      <c r="B58" s="68"/>
      <c r="C58" s="68"/>
      <c r="D58" s="68"/>
      <c r="E58" s="68"/>
      <c r="F58" s="68"/>
      <c r="G58" s="68"/>
      <c r="H58" s="68"/>
      <c r="I58" s="68"/>
      <c r="J58" s="68"/>
      <c r="K58" s="68"/>
    </row>
    <row r="59" spans="1:11">
      <c r="A59" s="68"/>
      <c r="B59" s="68"/>
      <c r="C59" s="68"/>
      <c r="D59" s="68"/>
      <c r="E59" s="68"/>
      <c r="F59" s="68"/>
      <c r="G59" s="68"/>
      <c r="H59" s="68"/>
      <c r="I59" s="68"/>
      <c r="J59" s="68"/>
      <c r="K59" s="68"/>
    </row>
    <row r="60" spans="1:11">
      <c r="A60" s="68"/>
      <c r="B60" s="68"/>
      <c r="C60" s="68"/>
      <c r="D60" s="68"/>
      <c r="E60" s="68"/>
      <c r="F60" s="68"/>
      <c r="G60" s="68"/>
      <c r="H60" s="68"/>
      <c r="I60" s="68"/>
      <c r="J60" s="68"/>
      <c r="K60" s="68"/>
    </row>
    <row r="61" spans="1:11">
      <c r="A61" s="68"/>
      <c r="B61" s="68"/>
      <c r="C61" s="68"/>
      <c r="D61" s="68"/>
      <c r="E61" s="68"/>
      <c r="F61" s="68"/>
      <c r="G61" s="68"/>
      <c r="H61" s="68"/>
      <c r="I61" s="68"/>
      <c r="J61" s="68"/>
      <c r="K61" s="68"/>
    </row>
    <row r="62" spans="1:11">
      <c r="A62" s="68"/>
      <c r="B62" s="68"/>
      <c r="C62" s="68"/>
      <c r="D62" s="68"/>
      <c r="E62" s="68"/>
      <c r="F62" s="68"/>
      <c r="G62" s="68"/>
      <c r="H62" s="68"/>
      <c r="I62" s="68"/>
      <c r="J62" s="68"/>
      <c r="K62" s="68"/>
    </row>
    <row r="63" spans="1:11">
      <c r="A63" s="68"/>
      <c r="B63" s="68"/>
      <c r="C63" s="68"/>
      <c r="D63" s="68"/>
      <c r="E63" s="68"/>
      <c r="F63" s="68"/>
      <c r="G63" s="68"/>
      <c r="H63" s="68"/>
      <c r="I63" s="68"/>
      <c r="J63" s="68"/>
      <c r="K63" s="68"/>
    </row>
    <row r="64" spans="1:11">
      <c r="A64" s="68"/>
      <c r="B64" s="68"/>
      <c r="C64" s="68"/>
      <c r="D64" s="68"/>
      <c r="E64" s="68"/>
      <c r="F64" s="68"/>
      <c r="G64" s="68"/>
      <c r="H64" s="68"/>
      <c r="I64" s="68"/>
      <c r="J64" s="68"/>
      <c r="K64" s="68"/>
    </row>
    <row r="65" spans="1:11">
      <c r="A65" s="68"/>
      <c r="B65" s="68"/>
      <c r="C65" s="68"/>
      <c r="D65" s="68"/>
      <c r="E65" s="68"/>
      <c r="F65" s="68"/>
      <c r="G65" s="68"/>
      <c r="H65" s="68"/>
      <c r="I65" s="68"/>
      <c r="J65" s="68"/>
      <c r="K65" s="68"/>
    </row>
    <row r="66" spans="1:11">
      <c r="A66" s="68"/>
      <c r="B66" s="68"/>
      <c r="C66" s="68"/>
      <c r="D66" s="68"/>
      <c r="E66" s="68"/>
      <c r="F66" s="68"/>
      <c r="G66" s="68"/>
      <c r="H66" s="68"/>
      <c r="I66" s="68"/>
      <c r="J66" s="68"/>
      <c r="K66" s="68"/>
    </row>
    <row r="67" spans="1:11">
      <c r="A67" s="68"/>
      <c r="B67" s="68"/>
      <c r="C67" s="68"/>
      <c r="D67" s="68"/>
      <c r="E67" s="68"/>
      <c r="F67" s="68"/>
      <c r="G67" s="68"/>
      <c r="H67" s="68"/>
      <c r="I67" s="68"/>
      <c r="J67" s="68"/>
      <c r="K67" s="68"/>
    </row>
    <row r="68" spans="1:11">
      <c r="A68" s="68"/>
      <c r="B68" s="68"/>
      <c r="C68" s="68"/>
      <c r="D68" s="68"/>
      <c r="E68" s="68"/>
      <c r="F68" s="68"/>
      <c r="G68" s="68"/>
      <c r="H68" s="68"/>
      <c r="I68" s="68"/>
      <c r="J68" s="68"/>
      <c r="K68" s="68"/>
    </row>
    <row r="69" spans="1:11">
      <c r="A69" s="68"/>
      <c r="B69" s="68"/>
      <c r="C69" s="68"/>
      <c r="D69" s="68"/>
      <c r="E69" s="68"/>
      <c r="F69" s="68"/>
      <c r="G69" s="68"/>
      <c r="H69" s="68"/>
      <c r="I69" s="68"/>
      <c r="J69" s="68"/>
      <c r="K69" s="68"/>
    </row>
    <row r="70" spans="1:11">
      <c r="A70" s="68"/>
      <c r="B70" s="68"/>
      <c r="C70" s="68"/>
      <c r="D70" s="68"/>
      <c r="E70" s="68"/>
      <c r="F70" s="68"/>
      <c r="G70" s="68"/>
      <c r="H70" s="68"/>
      <c r="I70" s="68"/>
      <c r="J70" s="68"/>
      <c r="K70" s="68"/>
    </row>
    <row r="71" spans="1:11">
      <c r="A71" s="68"/>
      <c r="B71" s="68"/>
      <c r="C71" s="68"/>
      <c r="D71" s="68"/>
      <c r="E71" s="68"/>
      <c r="F71" s="68"/>
      <c r="G71" s="68"/>
      <c r="H71" s="68"/>
      <c r="I71" s="68"/>
      <c r="J71" s="68"/>
      <c r="K71" s="68"/>
    </row>
    <row r="72" spans="1:11">
      <c r="A72" s="68"/>
      <c r="B72" s="68"/>
      <c r="C72" s="68"/>
      <c r="D72" s="68"/>
      <c r="E72" s="68"/>
      <c r="F72" s="68"/>
      <c r="G72" s="68"/>
      <c r="H72" s="68"/>
      <c r="I72" s="68"/>
      <c r="J72" s="68"/>
      <c r="K72" s="68"/>
    </row>
    <row r="73" spans="1:11">
      <c r="A73" s="68"/>
      <c r="B73" s="68"/>
      <c r="C73" s="68"/>
      <c r="D73" s="68"/>
      <c r="E73" s="68"/>
      <c r="F73" s="68"/>
      <c r="G73" s="68"/>
      <c r="H73" s="68"/>
      <c r="I73" s="68"/>
      <c r="J73" s="68"/>
      <c r="K73" s="68"/>
    </row>
    <row r="74" spans="1:11">
      <c r="A74" s="68"/>
      <c r="B74" s="68"/>
      <c r="C74" s="68"/>
      <c r="D74" s="68"/>
      <c r="E74" s="68"/>
      <c r="F74" s="68"/>
      <c r="G74" s="68"/>
      <c r="H74" s="68"/>
      <c r="I74" s="68"/>
      <c r="J74" s="68"/>
      <c r="K74" s="68"/>
    </row>
    <row r="75" spans="1:11">
      <c r="A75" s="68"/>
      <c r="B75" s="68"/>
      <c r="C75" s="68"/>
      <c r="D75" s="68"/>
      <c r="E75" s="68"/>
      <c r="F75" s="68"/>
      <c r="G75" s="68"/>
      <c r="H75" s="68"/>
      <c r="I75" s="68"/>
      <c r="J75" s="68"/>
      <c r="K75" s="68"/>
    </row>
    <row r="76" spans="1:11">
      <c r="A76" s="68"/>
      <c r="B76" s="68"/>
      <c r="C76" s="68"/>
      <c r="D76" s="68"/>
      <c r="E76" s="68"/>
      <c r="F76" s="68"/>
      <c r="G76" s="68"/>
      <c r="H76" s="68"/>
      <c r="I76" s="68"/>
      <c r="J76" s="68"/>
      <c r="K76" s="68"/>
    </row>
    <row r="77" spans="1:11">
      <c r="A77" s="68"/>
      <c r="B77" s="68"/>
      <c r="C77" s="68"/>
      <c r="D77" s="68"/>
      <c r="E77" s="68"/>
      <c r="F77" s="68"/>
      <c r="G77" s="68"/>
      <c r="H77" s="68"/>
      <c r="I77" s="68"/>
      <c r="J77" s="68"/>
      <c r="K77" s="68"/>
    </row>
    <row r="78" spans="1:11">
      <c r="A78" s="68"/>
      <c r="B78" s="68"/>
      <c r="C78" s="68"/>
      <c r="D78" s="68"/>
      <c r="E78" s="68"/>
      <c r="F78" s="68"/>
      <c r="G78" s="68"/>
      <c r="H78" s="68"/>
      <c r="I78" s="68"/>
      <c r="J78" s="68"/>
      <c r="K78" s="68"/>
    </row>
    <row r="79" spans="1:11">
      <c r="A79" s="68"/>
      <c r="B79" s="68"/>
      <c r="C79" s="68"/>
      <c r="D79" s="68"/>
      <c r="E79" s="68"/>
      <c r="F79" s="68"/>
      <c r="G79" s="68"/>
      <c r="H79" s="68"/>
      <c r="I79" s="68"/>
      <c r="J79" s="68"/>
      <c r="K79" s="68"/>
    </row>
    <row r="80" spans="1:11">
      <c r="A80" s="68"/>
      <c r="B80" s="68"/>
      <c r="C80" s="68"/>
      <c r="D80" s="68"/>
      <c r="E80" s="68"/>
      <c r="F80" s="68"/>
      <c r="G80" s="68"/>
      <c r="H80" s="68"/>
      <c r="I80" s="68"/>
      <c r="J80" s="68"/>
      <c r="K80" s="68"/>
    </row>
    <row r="81" spans="1:11">
      <c r="A81" s="68"/>
      <c r="B81" s="68"/>
      <c r="C81" s="68"/>
      <c r="D81" s="68"/>
      <c r="E81" s="68"/>
      <c r="F81" s="68"/>
      <c r="G81" s="68"/>
      <c r="H81" s="68"/>
      <c r="I81" s="68"/>
      <c r="J81" s="68"/>
      <c r="K81" s="68"/>
    </row>
    <row r="82" spans="1:11">
      <c r="A82" s="68"/>
      <c r="B82" s="68"/>
      <c r="C82" s="68"/>
      <c r="D82" s="68"/>
      <c r="E82" s="68"/>
      <c r="F82" s="68"/>
      <c r="G82" s="68"/>
      <c r="H82" s="68"/>
      <c r="I82" s="68"/>
      <c r="J82" s="68"/>
      <c r="K82" s="68"/>
    </row>
    <row r="83" spans="1:11">
      <c r="A83" s="68"/>
      <c r="B83" s="68"/>
      <c r="C83" s="68"/>
      <c r="D83" s="68"/>
      <c r="E83" s="68"/>
      <c r="F83" s="68"/>
      <c r="G83" s="68"/>
      <c r="H83" s="68"/>
      <c r="I83" s="68"/>
      <c r="J83" s="68"/>
      <c r="K83" s="68"/>
    </row>
    <row r="84" spans="1:11">
      <c r="A84" s="68"/>
      <c r="B84" s="68"/>
      <c r="C84" s="68"/>
      <c r="D84" s="68"/>
      <c r="E84" s="68"/>
      <c r="F84" s="68"/>
      <c r="G84" s="68"/>
      <c r="H84" s="68"/>
      <c r="I84" s="68"/>
      <c r="J84" s="68"/>
      <c r="K84" s="68"/>
    </row>
    <row r="85" spans="1:11">
      <c r="A85" s="68"/>
      <c r="B85" s="68"/>
      <c r="C85" s="68"/>
      <c r="D85" s="68"/>
      <c r="E85" s="68"/>
      <c r="F85" s="68"/>
      <c r="G85" s="68"/>
      <c r="H85" s="68"/>
      <c r="I85" s="68"/>
      <c r="J85" s="68"/>
      <c r="K85" s="68"/>
    </row>
    <row r="86" spans="1:11">
      <c r="A86" s="68"/>
      <c r="B86" s="68"/>
      <c r="C86" s="68"/>
      <c r="D86" s="68"/>
      <c r="E86" s="68"/>
      <c r="F86" s="68"/>
      <c r="G86" s="68"/>
      <c r="H86" s="68"/>
      <c r="I86" s="68"/>
      <c r="J86" s="68"/>
      <c r="K86" s="68"/>
    </row>
    <row r="87" spans="1:11">
      <c r="A87" s="68"/>
      <c r="B87" s="68"/>
      <c r="C87" s="68"/>
      <c r="D87" s="68"/>
      <c r="E87" s="68"/>
      <c r="F87" s="68"/>
      <c r="G87" s="68"/>
      <c r="H87" s="68"/>
      <c r="I87" s="68"/>
      <c r="J87" s="68"/>
      <c r="K87" s="68"/>
    </row>
    <row r="88" spans="1:11">
      <c r="A88" s="68"/>
      <c r="B88" s="68"/>
      <c r="C88" s="68"/>
      <c r="D88" s="68"/>
      <c r="E88" s="68"/>
      <c r="F88" s="68"/>
      <c r="G88" s="68"/>
      <c r="H88" s="68"/>
      <c r="I88" s="68"/>
      <c r="J88" s="68"/>
      <c r="K88" s="68"/>
    </row>
    <row r="89" spans="1:11">
      <c r="A89" s="68"/>
      <c r="B89" s="68"/>
      <c r="C89" s="68"/>
      <c r="D89" s="68"/>
      <c r="E89" s="68"/>
      <c r="F89" s="68"/>
      <c r="G89" s="68"/>
      <c r="H89" s="68"/>
      <c r="I89" s="68"/>
      <c r="J89" s="68"/>
      <c r="K89" s="68"/>
    </row>
    <row r="90" spans="1:11">
      <c r="A90" s="68"/>
      <c r="B90" s="68"/>
      <c r="C90" s="68"/>
      <c r="D90" s="68"/>
      <c r="E90" s="68"/>
      <c r="F90" s="68"/>
      <c r="G90" s="68"/>
      <c r="H90" s="68"/>
      <c r="I90" s="68"/>
      <c r="J90" s="68"/>
      <c r="K90" s="68"/>
    </row>
    <row r="91" spans="1:11">
      <c r="A91" s="68"/>
      <c r="B91" s="68"/>
      <c r="C91" s="68"/>
      <c r="D91" s="68"/>
      <c r="E91" s="68"/>
      <c r="F91" s="68"/>
      <c r="G91" s="68"/>
      <c r="H91" s="68"/>
      <c r="I91" s="68"/>
      <c r="J91" s="68"/>
      <c r="K91" s="68"/>
    </row>
    <row r="92" spans="1:11">
      <c r="A92" s="68"/>
      <c r="B92" s="68"/>
      <c r="C92" s="68"/>
      <c r="D92" s="68"/>
      <c r="E92" s="68"/>
      <c r="F92" s="68"/>
      <c r="G92" s="68"/>
      <c r="H92" s="68"/>
      <c r="I92" s="68"/>
      <c r="J92" s="68"/>
      <c r="K92" s="68"/>
    </row>
    <row r="93" spans="1:11">
      <c r="A93" s="68"/>
      <c r="B93" s="68"/>
      <c r="C93" s="68"/>
      <c r="D93" s="68"/>
      <c r="E93" s="68"/>
      <c r="F93" s="68"/>
      <c r="G93" s="68"/>
      <c r="H93" s="68"/>
      <c r="I93" s="68"/>
      <c r="J93" s="68"/>
      <c r="K93" s="68"/>
    </row>
    <row r="94" spans="1:11">
      <c r="A94" s="68"/>
      <c r="B94" s="68"/>
      <c r="C94" s="68"/>
      <c r="D94" s="68"/>
      <c r="E94" s="68"/>
      <c r="F94" s="68"/>
      <c r="G94" s="68"/>
      <c r="H94" s="68"/>
      <c r="I94" s="68"/>
      <c r="J94" s="68"/>
      <c r="K94" s="68"/>
    </row>
    <row r="95" spans="1:11">
      <c r="A95" s="68"/>
      <c r="B95" s="68"/>
      <c r="C95" s="68"/>
      <c r="D95" s="68"/>
      <c r="E95" s="68"/>
      <c r="F95" s="68"/>
      <c r="G95" s="68"/>
      <c r="H95" s="68"/>
      <c r="I95" s="68"/>
      <c r="J95" s="68"/>
      <c r="K95" s="68"/>
    </row>
    <row r="96" spans="1:11">
      <c r="A96" s="68"/>
      <c r="B96" s="68"/>
      <c r="C96" s="68"/>
      <c r="D96" s="68"/>
      <c r="E96" s="68"/>
      <c r="F96" s="68"/>
      <c r="G96" s="68"/>
      <c r="H96" s="68"/>
      <c r="I96" s="68"/>
      <c r="J96" s="68"/>
      <c r="K96" s="68"/>
    </row>
    <row r="97" spans="1:11">
      <c r="A97" s="68"/>
      <c r="B97" s="68"/>
      <c r="C97" s="68"/>
      <c r="D97" s="68"/>
      <c r="E97" s="68"/>
      <c r="F97" s="68"/>
      <c r="G97" s="68"/>
      <c r="H97" s="68"/>
      <c r="I97" s="68"/>
      <c r="J97" s="68"/>
      <c r="K97" s="68"/>
    </row>
    <row r="98" spans="1:11">
      <c r="A98" s="68"/>
      <c r="B98" s="68"/>
      <c r="C98" s="68"/>
      <c r="D98" s="68"/>
      <c r="E98" s="68"/>
      <c r="F98" s="68"/>
      <c r="G98" s="68"/>
      <c r="H98" s="68"/>
      <c r="I98" s="68"/>
      <c r="J98" s="68"/>
      <c r="K98" s="68"/>
    </row>
    <row r="99" spans="1:11">
      <c r="A99" s="68"/>
      <c r="B99" s="68"/>
      <c r="C99" s="68"/>
      <c r="D99" s="68"/>
      <c r="E99" s="68"/>
      <c r="F99" s="68"/>
      <c r="G99" s="68"/>
      <c r="H99" s="68"/>
      <c r="I99" s="68"/>
      <c r="J99" s="68"/>
      <c r="K99" s="68"/>
    </row>
    <row r="100" spans="1:11">
      <c r="A100" s="68"/>
      <c r="B100" s="68"/>
      <c r="C100" s="68"/>
      <c r="D100" s="68"/>
      <c r="E100" s="68"/>
      <c r="F100" s="68"/>
      <c r="G100" s="68"/>
      <c r="H100" s="68"/>
      <c r="I100" s="68"/>
      <c r="J100" s="68"/>
      <c r="K100" s="68"/>
    </row>
    <row r="101" spans="1:11">
      <c r="A101" s="68"/>
      <c r="B101" s="68"/>
      <c r="C101" s="68"/>
      <c r="D101" s="68"/>
      <c r="E101" s="68"/>
      <c r="F101" s="68"/>
      <c r="G101" s="68"/>
      <c r="H101" s="68"/>
      <c r="I101" s="68"/>
      <c r="J101" s="68"/>
      <c r="K101" s="68"/>
    </row>
    <row r="102" spans="1:11">
      <c r="A102" s="68"/>
      <c r="B102" s="68"/>
      <c r="C102" s="68"/>
      <c r="D102" s="68"/>
      <c r="E102" s="68"/>
      <c r="F102" s="68"/>
      <c r="G102" s="68"/>
      <c r="H102" s="68"/>
      <c r="I102" s="68"/>
      <c r="J102" s="68"/>
      <c r="K102" s="68"/>
    </row>
    <row r="103" spans="1:11">
      <c r="A103" s="68"/>
      <c r="B103" s="68"/>
      <c r="C103" s="68"/>
      <c r="D103" s="68"/>
      <c r="E103" s="68"/>
      <c r="F103" s="68"/>
      <c r="G103" s="68"/>
      <c r="H103" s="68"/>
      <c r="I103" s="68"/>
      <c r="J103" s="68"/>
      <c r="K103" s="68"/>
    </row>
    <row r="104" spans="1:11">
      <c r="A104" s="68"/>
      <c r="B104" s="68"/>
      <c r="C104" s="68"/>
      <c r="D104" s="68"/>
      <c r="E104" s="68"/>
      <c r="F104" s="68"/>
      <c r="G104" s="68"/>
      <c r="H104" s="68"/>
      <c r="I104" s="68"/>
      <c r="J104" s="68"/>
      <c r="K104" s="68"/>
    </row>
    <row r="105" spans="1:11">
      <c r="A105" s="68"/>
      <c r="B105" s="68"/>
      <c r="C105" s="68"/>
      <c r="D105" s="68"/>
      <c r="E105" s="68"/>
      <c r="F105" s="68"/>
      <c r="G105" s="68"/>
      <c r="H105" s="68"/>
      <c r="I105" s="68"/>
      <c r="J105" s="68"/>
      <c r="K105" s="68"/>
    </row>
    <row r="106" spans="1:11">
      <c r="A106" s="68"/>
      <c r="B106" s="68"/>
      <c r="C106" s="68"/>
      <c r="D106" s="68"/>
      <c r="E106" s="68"/>
      <c r="F106" s="68"/>
      <c r="G106" s="68"/>
      <c r="H106" s="68"/>
      <c r="I106" s="68"/>
      <c r="J106" s="68"/>
      <c r="K106" s="68"/>
    </row>
    <row r="107" spans="1:11">
      <c r="A107" s="68"/>
      <c r="B107" s="68"/>
      <c r="C107" s="68"/>
      <c r="D107" s="68"/>
      <c r="E107" s="68"/>
      <c r="F107" s="68"/>
      <c r="G107" s="68"/>
      <c r="H107" s="68"/>
      <c r="I107" s="68"/>
      <c r="J107" s="68"/>
      <c r="K107" s="68"/>
    </row>
    <row r="108" spans="1:11">
      <c r="A108" s="68"/>
      <c r="B108" s="68"/>
      <c r="C108" s="68"/>
      <c r="D108" s="68"/>
      <c r="E108" s="68"/>
      <c r="F108" s="68"/>
      <c r="G108" s="68"/>
      <c r="H108" s="68"/>
      <c r="I108" s="68"/>
      <c r="J108" s="68"/>
      <c r="K108" s="68"/>
    </row>
    <row r="109" spans="1:11">
      <c r="A109" s="68"/>
      <c r="B109" s="68"/>
      <c r="C109" s="68"/>
      <c r="D109" s="68"/>
      <c r="E109" s="68"/>
      <c r="F109" s="68"/>
      <c r="G109" s="68"/>
      <c r="H109" s="68"/>
      <c r="I109" s="68"/>
      <c r="J109" s="68"/>
      <c r="K109" s="68"/>
    </row>
    <row r="110" spans="1:11">
      <c r="A110" s="68"/>
      <c r="B110" s="68"/>
      <c r="C110" s="68"/>
      <c r="D110" s="68"/>
      <c r="E110" s="68"/>
      <c r="F110" s="68"/>
      <c r="G110" s="68"/>
      <c r="H110" s="68"/>
      <c r="I110" s="68"/>
      <c r="J110" s="68"/>
      <c r="K110" s="68"/>
    </row>
    <row r="111" spans="1:11">
      <c r="A111" s="68"/>
      <c r="B111" s="68"/>
      <c r="C111" s="68"/>
      <c r="D111" s="68"/>
      <c r="E111" s="68"/>
      <c r="F111" s="68"/>
      <c r="G111" s="68"/>
      <c r="H111" s="68"/>
      <c r="I111" s="68"/>
      <c r="J111" s="68"/>
      <c r="K111" s="68"/>
    </row>
    <row r="112" spans="1:11">
      <c r="A112" s="68"/>
      <c r="B112" s="68"/>
      <c r="C112" s="68"/>
      <c r="D112" s="68"/>
      <c r="E112" s="68"/>
      <c r="F112" s="68"/>
      <c r="G112" s="68"/>
      <c r="H112" s="68"/>
      <c r="I112" s="68"/>
      <c r="J112" s="68"/>
      <c r="K112" s="6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2"/>
  <sheetViews>
    <sheetView showGridLines="0" topLeftCell="A53" zoomScaleNormal="100" workbookViewId="0">
      <selection activeCell="E66" sqref="E66"/>
    </sheetView>
  </sheetViews>
  <sheetFormatPr baseColWidth="10" defaultColWidth="8.5546875" defaultRowHeight="10.8"/>
  <cols>
    <col min="1" max="1" width="65.5546875" style="1" customWidth="1"/>
    <col min="2" max="5" width="12.6640625" style="45" customWidth="1"/>
    <col min="6" max="6" width="12.6640625" style="1" customWidth="1"/>
    <col min="7" max="7" width="21.8867187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193"/>
      <c r="B1" s="194"/>
      <c r="C1" s="195"/>
      <c r="D1" s="196"/>
      <c r="E1" s="195"/>
      <c r="F1" s="197"/>
      <c r="G1" s="121"/>
    </row>
    <row r="2" spans="1:9" ht="15" customHeight="1">
      <c r="A2" s="109"/>
      <c r="B2" s="106"/>
      <c r="C2" s="106"/>
      <c r="D2" s="106"/>
      <c r="E2" s="106"/>
      <c r="F2" s="109"/>
      <c r="G2" s="17"/>
    </row>
    <row r="3" spans="1:9" ht="15" customHeight="1">
      <c r="A3" s="109"/>
      <c r="B3" s="106"/>
      <c r="C3" s="106"/>
      <c r="D3" s="106"/>
      <c r="E3" s="106"/>
      <c r="F3" s="109"/>
      <c r="G3" s="18"/>
    </row>
    <row r="4" spans="1:9" ht="15" customHeight="1">
      <c r="A4" s="198"/>
      <c r="B4" s="106"/>
      <c r="C4" s="106"/>
      <c r="D4" s="106"/>
      <c r="E4" s="106"/>
      <c r="F4" s="109"/>
      <c r="G4" s="199"/>
    </row>
    <row r="5" spans="1:9" ht="15" customHeight="1">
      <c r="A5" s="77"/>
      <c r="B5" s="78"/>
      <c r="C5" s="78"/>
      <c r="D5" s="78"/>
      <c r="E5" s="78"/>
      <c r="F5" s="77"/>
      <c r="G5" s="77"/>
    </row>
    <row r="6" spans="1:9" s="47" customFormat="1" ht="15" customHeight="1">
      <c r="A6" s="89"/>
      <c r="B6" s="90"/>
      <c r="C6" s="89"/>
      <c r="D6" s="89"/>
      <c r="E6" s="89"/>
      <c r="F6" s="89"/>
      <c r="G6" s="89"/>
      <c r="H6" s="89"/>
      <c r="I6" s="89"/>
    </row>
    <row r="7" spans="1:9" s="47" customFormat="1" ht="15" customHeight="1">
      <c r="B7" s="90"/>
      <c r="C7" s="89"/>
      <c r="D7" s="89"/>
      <c r="E7" s="89"/>
      <c r="F7" s="89"/>
      <c r="G7" s="89"/>
      <c r="H7" s="89"/>
      <c r="I7" s="89"/>
    </row>
    <row r="8" spans="1:9" s="47" customFormat="1" ht="15" customHeight="1">
      <c r="A8" s="89"/>
      <c r="B8" s="90"/>
      <c r="C8" s="89"/>
      <c r="D8" s="89"/>
      <c r="E8" s="89"/>
      <c r="F8" s="89"/>
      <c r="G8" s="89"/>
      <c r="H8" s="89"/>
      <c r="I8" s="89"/>
    </row>
    <row r="9" spans="1:9" s="47" customFormat="1" ht="15" customHeight="1">
      <c r="A9" s="89"/>
      <c r="B9" s="90"/>
      <c r="C9" s="89"/>
      <c r="D9" s="89"/>
      <c r="E9" s="89"/>
      <c r="F9" s="89"/>
      <c r="G9" s="89"/>
      <c r="H9" s="89"/>
      <c r="I9" s="89"/>
    </row>
    <row r="10" spans="1:9" s="47" customFormat="1" ht="15" customHeight="1">
      <c r="A10" s="89"/>
      <c r="B10" s="90"/>
      <c r="C10" s="89"/>
      <c r="D10" s="89"/>
      <c r="E10" s="89"/>
      <c r="F10" s="89"/>
      <c r="G10" s="89"/>
      <c r="H10" s="89"/>
      <c r="I10" s="89"/>
    </row>
    <row r="11" spans="1:9" s="47" customFormat="1" ht="15" customHeight="1">
      <c r="A11" s="89"/>
      <c r="B11" s="90"/>
      <c r="C11" s="89"/>
      <c r="D11" s="89"/>
      <c r="E11" s="89"/>
      <c r="F11" s="89"/>
      <c r="G11" s="89"/>
      <c r="H11" s="89"/>
      <c r="I11" s="89"/>
    </row>
    <row r="12" spans="1:9" s="47" customFormat="1" ht="15" customHeight="1">
      <c r="A12" s="89"/>
      <c r="B12" s="90"/>
      <c r="C12" s="89"/>
      <c r="D12" s="89"/>
      <c r="E12" s="89"/>
      <c r="F12" s="89"/>
      <c r="G12" s="89"/>
      <c r="H12" s="89"/>
      <c r="I12" s="89"/>
    </row>
    <row r="13" spans="1:9" s="47" customFormat="1" ht="15" customHeight="1">
      <c r="A13" s="89"/>
      <c r="B13" s="90"/>
      <c r="C13" s="89"/>
      <c r="D13" s="89"/>
      <c r="E13" s="89"/>
      <c r="F13" s="89"/>
      <c r="G13" s="89"/>
      <c r="H13" s="89"/>
      <c r="I13" s="89"/>
    </row>
    <row r="14" spans="1:9" s="47" customFormat="1" ht="15" customHeight="1">
      <c r="A14" s="89"/>
      <c r="B14" s="90"/>
      <c r="C14" s="89"/>
      <c r="D14" s="89"/>
      <c r="E14" s="89"/>
      <c r="F14" s="89"/>
      <c r="G14" s="89"/>
      <c r="H14" s="89"/>
      <c r="I14" s="89"/>
    </row>
    <row r="15" spans="1:9" s="47" customFormat="1" ht="15" customHeight="1">
      <c r="A15" s="89"/>
      <c r="B15" s="90"/>
      <c r="C15" s="89"/>
      <c r="D15" s="89"/>
      <c r="E15" s="89"/>
      <c r="F15" s="89"/>
      <c r="G15" s="89"/>
      <c r="H15" s="89"/>
      <c r="I15" s="89"/>
    </row>
    <row r="16" spans="1:9" s="47" customFormat="1" ht="15" customHeight="1">
      <c r="A16" s="89"/>
      <c r="B16" s="90"/>
      <c r="C16" s="89"/>
      <c r="D16" s="89"/>
      <c r="E16" s="89"/>
      <c r="F16" s="89"/>
      <c r="G16" s="89"/>
      <c r="H16" s="89"/>
      <c r="I16" s="89"/>
    </row>
    <row r="17" spans="1:12" s="47" customFormat="1" ht="15" customHeight="1">
      <c r="A17" s="89"/>
      <c r="B17" s="90"/>
      <c r="C17" s="89"/>
      <c r="D17" s="89"/>
      <c r="E17" s="89"/>
      <c r="F17" s="89"/>
      <c r="G17" s="89"/>
      <c r="H17" s="89"/>
      <c r="I17" s="89"/>
    </row>
    <row r="18" spans="1:12" s="47" customFormat="1" ht="15" customHeight="1">
      <c r="A18" s="89"/>
      <c r="B18" s="90"/>
      <c r="C18" s="89"/>
      <c r="D18" s="89"/>
      <c r="E18" s="89"/>
      <c r="F18" s="89"/>
      <c r="G18" s="89"/>
      <c r="H18" s="89"/>
      <c r="I18" s="89"/>
    </row>
    <row r="19" spans="1:12" s="47" customFormat="1" ht="15" customHeight="1">
      <c r="A19" s="89"/>
      <c r="B19" s="90"/>
      <c r="C19" s="89"/>
      <c r="D19" s="89"/>
      <c r="E19" s="89"/>
      <c r="F19" s="89"/>
      <c r="G19" s="89"/>
      <c r="H19" s="89"/>
      <c r="I19" s="89"/>
    </row>
    <row r="20" spans="1:12" s="47" customFormat="1" ht="15" customHeight="1">
      <c r="A20" s="89"/>
      <c r="B20" s="90"/>
      <c r="C20" s="89"/>
      <c r="D20" s="89"/>
      <c r="E20" s="89"/>
      <c r="F20" s="89"/>
      <c r="G20" s="89"/>
      <c r="H20" s="89"/>
      <c r="I20" s="89"/>
    </row>
    <row r="21" spans="1:12" s="47" customFormat="1" ht="15" customHeight="1">
      <c r="A21" s="849" t="s">
        <v>596</v>
      </c>
      <c r="B21" s="849"/>
      <c r="C21" s="849"/>
      <c r="D21" s="849"/>
      <c r="E21" s="849"/>
      <c r="F21" s="849"/>
      <c r="G21" s="849"/>
      <c r="H21" s="200"/>
    </row>
    <row r="22" spans="1:12" s="47" customFormat="1" ht="15" customHeight="1">
      <c r="A22" s="849"/>
      <c r="B22" s="849"/>
      <c r="C22" s="849"/>
      <c r="D22" s="849"/>
      <c r="E22" s="849"/>
      <c r="F22" s="849"/>
      <c r="G22" s="849"/>
      <c r="H22" s="200"/>
    </row>
    <row r="23" spans="1:12" s="47" customFormat="1" ht="15" customHeight="1">
      <c r="A23" s="849"/>
      <c r="B23" s="849"/>
      <c r="C23" s="849"/>
      <c r="D23" s="849"/>
      <c r="E23" s="849"/>
      <c r="F23" s="849"/>
      <c r="G23" s="849"/>
      <c r="H23" s="200"/>
    </row>
    <row r="24" spans="1:12" s="47" customFormat="1" ht="15" customHeight="1">
      <c r="A24" s="849"/>
      <c r="B24" s="849"/>
      <c r="C24" s="849"/>
      <c r="D24" s="849"/>
      <c r="E24" s="849"/>
      <c r="F24" s="849"/>
      <c r="G24" s="849"/>
      <c r="H24" s="200"/>
    </row>
    <row r="25" spans="1:12" s="47" customFormat="1" ht="15" customHeight="1">
      <c r="A25" s="849"/>
      <c r="B25" s="849"/>
      <c r="C25" s="849"/>
      <c r="D25" s="849"/>
      <c r="E25" s="849"/>
      <c r="F25" s="849"/>
      <c r="G25" s="849"/>
      <c r="H25" s="200"/>
    </row>
    <row r="26" spans="1:12" s="47" customFormat="1" ht="15" customHeight="1">
      <c r="A26" s="849"/>
      <c r="B26" s="849"/>
      <c r="C26" s="849"/>
      <c r="D26" s="849"/>
      <c r="E26" s="849"/>
      <c r="F26" s="849"/>
      <c r="G26" s="849"/>
      <c r="H26" s="200"/>
    </row>
    <row r="27" spans="1:12" s="47" customFormat="1" ht="15" customHeight="1">
      <c r="A27" s="849"/>
      <c r="B27" s="849"/>
      <c r="C27" s="849"/>
      <c r="D27" s="849"/>
      <c r="E27" s="849"/>
      <c r="F27" s="849"/>
      <c r="G27" s="849"/>
      <c r="H27" s="200"/>
    </row>
    <row r="28" spans="1:12" s="47" customFormat="1" ht="15" customHeight="1">
      <c r="A28" s="849"/>
      <c r="B28" s="849"/>
      <c r="C28" s="849"/>
      <c r="D28" s="849"/>
      <c r="E28" s="849"/>
      <c r="F28" s="849"/>
      <c r="G28" s="849"/>
      <c r="H28" s="200"/>
    </row>
    <row r="29" spans="1:12" s="47" customFormat="1" ht="75" customHeight="1">
      <c r="A29" s="849"/>
      <c r="B29" s="849"/>
      <c r="C29" s="849"/>
      <c r="D29" s="849"/>
      <c r="E29" s="849"/>
      <c r="F29" s="849"/>
      <c r="G29" s="849"/>
      <c r="H29" s="200"/>
    </row>
    <row r="30" spans="1:12" ht="15" customHeight="1">
      <c r="A30" s="201"/>
      <c r="B30" s="106"/>
      <c r="C30" s="106"/>
      <c r="D30" s="106"/>
      <c r="E30" s="106"/>
      <c r="F30" s="109"/>
      <c r="G30" s="63"/>
    </row>
    <row r="31" spans="1:12" ht="15" customHeight="1">
      <c r="A31" s="800" t="s">
        <v>597</v>
      </c>
      <c r="B31" s="800"/>
      <c r="C31" s="800"/>
      <c r="D31" s="800"/>
      <c r="E31" s="106"/>
      <c r="F31" s="109"/>
      <c r="G31" s="18"/>
    </row>
    <row r="32" spans="1:12" ht="15" customHeight="1">
      <c r="A32" s="801"/>
      <c r="B32" s="801"/>
      <c r="C32" s="801"/>
      <c r="D32" s="801"/>
      <c r="E32" s="15"/>
      <c r="F32" s="26"/>
      <c r="G32" s="94"/>
      <c r="H32" s="3"/>
      <c r="I32" s="3"/>
      <c r="J32" s="4"/>
      <c r="K32" s="4"/>
      <c r="L32" s="4"/>
    </row>
    <row r="33" spans="1:13" ht="15" customHeight="1">
      <c r="A33" s="202"/>
      <c r="B33" s="148">
        <v>2025</v>
      </c>
      <c r="C33" s="178">
        <v>2024</v>
      </c>
      <c r="D33" s="203">
        <v>2023</v>
      </c>
      <c r="E33" s="111">
        <v>2022</v>
      </c>
      <c r="F33" s="120">
        <v>2021</v>
      </c>
      <c r="G33" s="158">
        <v>2020</v>
      </c>
      <c r="H33" s="6"/>
      <c r="I33" s="7"/>
      <c r="J33" s="8"/>
      <c r="K33" s="8"/>
      <c r="L33" s="8"/>
      <c r="M33" s="9"/>
    </row>
    <row r="34" spans="1:13" s="21" customFormat="1" ht="15" customHeight="1">
      <c r="A34" s="117" t="s">
        <v>598</v>
      </c>
      <c r="B34" s="343" t="s">
        <v>599</v>
      </c>
      <c r="C34" s="658" t="s">
        <v>600</v>
      </c>
      <c r="D34" s="299" t="s">
        <v>601</v>
      </c>
      <c r="E34" s="345" t="s">
        <v>602</v>
      </c>
      <c r="F34" s="299" t="s">
        <v>603</v>
      </c>
      <c r="G34" s="659" t="s">
        <v>36</v>
      </c>
      <c r="H34" s="22"/>
      <c r="I34" s="24"/>
      <c r="J34" s="24"/>
      <c r="K34" s="24"/>
      <c r="L34" s="24"/>
      <c r="M34" s="24"/>
    </row>
    <row r="35" spans="1:13" s="21" customFormat="1" ht="15" customHeight="1">
      <c r="A35" s="118" t="s">
        <v>604</v>
      </c>
      <c r="B35" s="343">
        <v>21</v>
      </c>
      <c r="C35" s="658">
        <v>26</v>
      </c>
      <c r="D35" s="298">
        <v>21</v>
      </c>
      <c r="E35" s="344">
        <v>29</v>
      </c>
      <c r="F35" s="298">
        <v>22</v>
      </c>
      <c r="G35" s="660" t="s">
        <v>36</v>
      </c>
      <c r="H35" s="22"/>
      <c r="I35" s="24"/>
      <c r="J35" s="24"/>
      <c r="K35" s="24"/>
      <c r="L35" s="24"/>
      <c r="M35" s="24"/>
    </row>
    <row r="36" spans="1:13" s="21" customFormat="1" ht="15" customHeight="1">
      <c r="A36" s="118" t="s">
        <v>605</v>
      </c>
      <c r="B36" s="343">
        <v>4</v>
      </c>
      <c r="C36" s="658">
        <v>2</v>
      </c>
      <c r="D36" s="298">
        <v>6</v>
      </c>
      <c r="E36" s="344">
        <v>6</v>
      </c>
      <c r="F36" s="298">
        <v>9</v>
      </c>
      <c r="G36" s="660" t="s">
        <v>36</v>
      </c>
      <c r="H36" s="22"/>
      <c r="I36" s="23"/>
      <c r="J36" s="23"/>
      <c r="K36" s="23"/>
      <c r="L36" s="23"/>
      <c r="M36" s="23"/>
    </row>
    <row r="37" spans="1:13" ht="15" customHeight="1">
      <c r="A37" s="118" t="s">
        <v>606</v>
      </c>
      <c r="B37" s="343">
        <v>0</v>
      </c>
      <c r="C37" s="658">
        <v>0</v>
      </c>
      <c r="D37" s="298">
        <v>0</v>
      </c>
      <c r="E37" s="344">
        <v>0</v>
      </c>
      <c r="F37" s="298">
        <v>2</v>
      </c>
      <c r="G37" s="660">
        <v>1</v>
      </c>
      <c r="H37" s="11"/>
      <c r="I37" s="12"/>
      <c r="J37" s="12"/>
      <c r="K37" s="12"/>
      <c r="L37" s="12"/>
      <c r="M37" s="12"/>
    </row>
    <row r="38" spans="1:13" ht="15" customHeight="1">
      <c r="A38" s="117" t="s">
        <v>607</v>
      </c>
      <c r="B38" s="343" t="s">
        <v>90</v>
      </c>
      <c r="C38" s="658" t="s">
        <v>89</v>
      </c>
      <c r="D38" s="299" t="s">
        <v>88</v>
      </c>
      <c r="E38" s="345" t="s">
        <v>87</v>
      </c>
      <c r="F38" s="299" t="s">
        <v>86</v>
      </c>
      <c r="G38" s="659" t="s">
        <v>608</v>
      </c>
      <c r="H38" s="11"/>
      <c r="I38" s="14"/>
      <c r="J38" s="14"/>
      <c r="K38" s="14"/>
      <c r="L38" s="14"/>
      <c r="M38" s="14"/>
    </row>
    <row r="39" spans="1:13" ht="15" customHeight="1">
      <c r="A39" s="117" t="s">
        <v>609</v>
      </c>
      <c r="B39" s="343">
        <v>207</v>
      </c>
      <c r="C39" s="658">
        <v>365</v>
      </c>
      <c r="D39" s="299">
        <v>37</v>
      </c>
      <c r="E39" s="345">
        <v>93</v>
      </c>
      <c r="F39" s="299">
        <v>676</v>
      </c>
      <c r="G39" s="659">
        <v>474</v>
      </c>
    </row>
    <row r="40" spans="1:13" ht="15" customHeight="1">
      <c r="A40" s="117" t="s">
        <v>610</v>
      </c>
      <c r="B40" s="343" t="s">
        <v>611</v>
      </c>
      <c r="C40" s="658" t="s">
        <v>612</v>
      </c>
      <c r="D40" s="299" t="s">
        <v>613</v>
      </c>
      <c r="E40" s="345" t="s">
        <v>613</v>
      </c>
      <c r="F40" s="299" t="s">
        <v>344</v>
      </c>
      <c r="G40" s="659" t="s">
        <v>613</v>
      </c>
    </row>
    <row r="41" spans="1:13" ht="15" customHeight="1">
      <c r="A41" s="506"/>
      <c r="B41" s="440"/>
      <c r="C41" s="507"/>
      <c r="D41" s="508"/>
      <c r="E41" s="507"/>
      <c r="F41" s="504"/>
      <c r="G41" s="18"/>
    </row>
    <row r="42" spans="1:13" s="319" customFormat="1" ht="8.4" customHeight="1">
      <c r="A42" s="319" t="s">
        <v>614</v>
      </c>
    </row>
    <row r="43" spans="1:13" ht="9.6" customHeight="1">
      <c r="A43" s="205" t="s">
        <v>615</v>
      </c>
      <c r="B43" s="172"/>
      <c r="C43" s="206"/>
      <c r="D43" s="207"/>
      <c r="E43" s="206"/>
      <c r="F43" s="109"/>
      <c r="G43" s="94"/>
    </row>
    <row r="44" spans="1:13" ht="9.6" customHeight="1">
      <c r="A44" s="289"/>
      <c r="B44" s="172"/>
      <c r="C44" s="509"/>
      <c r="D44" s="509"/>
      <c r="E44" s="207"/>
      <c r="F44" s="109"/>
      <c r="G44" s="32"/>
    </row>
    <row r="45" spans="1:13" ht="15" customHeight="1">
      <c r="A45" s="800" t="s">
        <v>616</v>
      </c>
      <c r="B45" s="800"/>
      <c r="C45" s="800"/>
      <c r="D45" s="800"/>
      <c r="E45" s="850"/>
      <c r="F45" s="109"/>
      <c r="G45" s="32"/>
    </row>
    <row r="46" spans="1:13" ht="15" customHeight="1">
      <c r="A46" s="801"/>
      <c r="B46" s="801"/>
      <c r="C46" s="801"/>
      <c r="D46" s="801"/>
      <c r="E46" s="851"/>
      <c r="F46" s="208"/>
      <c r="G46" s="209"/>
      <c r="H46" s="47"/>
      <c r="I46" s="47"/>
      <c r="J46" s="47"/>
      <c r="K46" s="47"/>
    </row>
    <row r="47" spans="1:13" ht="15" customHeight="1">
      <c r="A47" s="210"/>
      <c r="B47" s="601" t="s">
        <v>112</v>
      </c>
      <c r="C47" s="602" t="s">
        <v>617</v>
      </c>
      <c r="D47" s="603" t="s">
        <v>115</v>
      </c>
      <c r="E47" s="604" t="s">
        <v>114</v>
      </c>
      <c r="F47" s="211"/>
      <c r="G47" s="209"/>
      <c r="H47" s="47"/>
      <c r="I47" s="47"/>
      <c r="J47" s="47"/>
      <c r="K47" s="47"/>
    </row>
    <row r="48" spans="1:13" ht="15" customHeight="1">
      <c r="A48" s="117" t="s">
        <v>598</v>
      </c>
      <c r="B48" s="722" t="s">
        <v>599</v>
      </c>
      <c r="C48" s="723" t="s">
        <v>618</v>
      </c>
      <c r="D48" s="724" t="s">
        <v>619</v>
      </c>
      <c r="E48" s="725" t="s">
        <v>620</v>
      </c>
      <c r="F48" s="445"/>
      <c r="G48" s="212"/>
      <c r="H48" s="47"/>
      <c r="I48" s="47"/>
      <c r="J48" s="47"/>
      <c r="K48" s="47"/>
    </row>
    <row r="49" spans="1:14" ht="15" customHeight="1">
      <c r="A49" s="118" t="s">
        <v>604</v>
      </c>
      <c r="B49" s="722">
        <v>21</v>
      </c>
      <c r="C49" s="298">
        <v>13</v>
      </c>
      <c r="D49" s="344">
        <v>6</v>
      </c>
      <c r="E49" s="660">
        <v>2</v>
      </c>
      <c r="F49" s="446"/>
      <c r="G49" s="212"/>
      <c r="H49" s="47"/>
      <c r="I49" s="47"/>
      <c r="J49" s="47"/>
      <c r="K49" s="47"/>
    </row>
    <row r="50" spans="1:14" ht="15" customHeight="1">
      <c r="A50" s="118" t="s">
        <v>605</v>
      </c>
      <c r="B50" s="722">
        <v>4</v>
      </c>
      <c r="C50" s="298">
        <v>3</v>
      </c>
      <c r="D50" s="344">
        <v>0</v>
      </c>
      <c r="E50" s="660">
        <v>1</v>
      </c>
      <c r="F50" s="446"/>
      <c r="G50" s="213"/>
    </row>
    <row r="51" spans="1:14" ht="15" customHeight="1">
      <c r="A51" s="118" t="s">
        <v>606</v>
      </c>
      <c r="B51" s="722">
        <v>0</v>
      </c>
      <c r="C51" s="298">
        <v>0</v>
      </c>
      <c r="D51" s="344">
        <v>0</v>
      </c>
      <c r="E51" s="660">
        <v>0</v>
      </c>
      <c r="F51" s="447"/>
      <c r="G51" s="214"/>
    </row>
    <row r="52" spans="1:14" ht="15" customHeight="1">
      <c r="A52" s="117" t="s">
        <v>607</v>
      </c>
      <c r="B52" s="722" t="s">
        <v>90</v>
      </c>
      <c r="C52" s="299" t="s">
        <v>621</v>
      </c>
      <c r="D52" s="345" t="s">
        <v>622</v>
      </c>
      <c r="E52" s="659" t="s">
        <v>623</v>
      </c>
      <c r="F52" s="448"/>
      <c r="G52" s="109"/>
    </row>
    <row r="53" spans="1:14" ht="15" customHeight="1">
      <c r="A53" s="117" t="s">
        <v>609</v>
      </c>
      <c r="B53" s="722">
        <v>207</v>
      </c>
      <c r="C53" s="299">
        <v>84</v>
      </c>
      <c r="D53" s="345">
        <v>817</v>
      </c>
      <c r="E53" s="659">
        <v>142</v>
      </c>
      <c r="F53" s="448"/>
      <c r="G53" s="109"/>
    </row>
    <row r="54" spans="1:14" ht="15" customHeight="1">
      <c r="A54" s="117" t="s">
        <v>610</v>
      </c>
      <c r="B54" s="722" t="s">
        <v>611</v>
      </c>
      <c r="C54" s="299" t="s">
        <v>44</v>
      </c>
      <c r="D54" s="345">
        <v>0</v>
      </c>
      <c r="E54" s="659" t="s">
        <v>44</v>
      </c>
      <c r="F54" s="449"/>
      <c r="G54" s="109"/>
    </row>
    <row r="55" spans="1:14" ht="10.5" customHeight="1">
      <c r="A55" s="215"/>
      <c r="B55" s="412"/>
      <c r="C55" s="416"/>
      <c r="D55" s="415"/>
      <c r="E55" s="415"/>
      <c r="F55" s="366"/>
      <c r="G55" s="109"/>
    </row>
    <row r="56" spans="1:14">
      <c r="A56" s="319" t="s">
        <v>624</v>
      </c>
      <c r="B56" s="450"/>
      <c r="C56" s="451"/>
      <c r="D56" s="347"/>
      <c r="E56" s="346"/>
      <c r="F56" s="366"/>
      <c r="G56" s="109"/>
    </row>
    <row r="57" spans="1:14">
      <c r="A57" s="216" t="s">
        <v>625</v>
      </c>
      <c r="B57" s="346"/>
      <c r="C57" s="347"/>
      <c r="D57" s="346"/>
      <c r="E57" s="347"/>
      <c r="F57" s="322"/>
      <c r="G57" s="109"/>
    </row>
    <row r="58" spans="1:14" ht="15" customHeight="1">
      <c r="A58" s="94"/>
      <c r="B58" s="346"/>
      <c r="C58" s="367"/>
      <c r="D58" s="359"/>
      <c r="E58" s="323"/>
      <c r="F58" s="366"/>
      <c r="G58" s="217"/>
    </row>
    <row r="59" spans="1:14" ht="15" customHeight="1">
      <c r="A59" s="800" t="s">
        <v>626</v>
      </c>
      <c r="B59" s="346"/>
      <c r="C59" s="347"/>
      <c r="D59" s="346"/>
      <c r="E59" s="350"/>
      <c r="F59" s="352"/>
      <c r="G59" s="135"/>
    </row>
    <row r="60" spans="1:14" ht="15" customHeight="1">
      <c r="A60" s="801"/>
      <c r="B60" s="452"/>
      <c r="C60" s="453"/>
      <c r="D60" s="454"/>
      <c r="E60" s="455"/>
      <c r="F60" s="456"/>
      <c r="G60" s="94"/>
    </row>
    <row r="61" spans="1:14" ht="15" customHeight="1">
      <c r="A61" s="218"/>
      <c r="B61" s="528">
        <v>2025</v>
      </c>
      <c r="C61" s="528">
        <v>2024</v>
      </c>
      <c r="D61" s="203">
        <v>2023</v>
      </c>
      <c r="E61" s="529">
        <v>2022</v>
      </c>
      <c r="F61" s="530">
        <v>2021</v>
      </c>
      <c r="G61" s="531">
        <v>2020</v>
      </c>
      <c r="H61" s="219"/>
      <c r="I61" s="219"/>
      <c r="J61" s="219"/>
      <c r="K61" s="219"/>
      <c r="L61" s="219"/>
      <c r="M61" s="219"/>
      <c r="N61" s="219"/>
    </row>
    <row r="62" spans="1:14" ht="15" customHeight="1">
      <c r="A62" s="117" t="s">
        <v>627</v>
      </c>
      <c r="B62" s="726" t="s">
        <v>628</v>
      </c>
      <c r="C62" s="727" t="s">
        <v>629</v>
      </c>
      <c r="D62" s="728" t="s">
        <v>630</v>
      </c>
      <c r="E62" s="729" t="s">
        <v>631</v>
      </c>
      <c r="F62" s="730" t="s">
        <v>632</v>
      </c>
      <c r="G62" s="731" t="s">
        <v>633</v>
      </c>
      <c r="H62" s="220"/>
      <c r="I62" s="220"/>
      <c r="J62" s="220"/>
      <c r="K62" s="220"/>
      <c r="L62" s="220"/>
      <c r="M62" s="220"/>
      <c r="N62" s="220"/>
    </row>
    <row r="63" spans="1:14" ht="22.5" customHeight="1">
      <c r="A63" s="221" t="s">
        <v>634</v>
      </c>
      <c r="B63" s="732">
        <v>7</v>
      </c>
      <c r="C63" s="733">
        <v>6</v>
      </c>
      <c r="D63" s="734">
        <v>6</v>
      </c>
      <c r="E63" s="735">
        <v>8</v>
      </c>
      <c r="F63" s="736">
        <v>6</v>
      </c>
      <c r="G63" s="737">
        <v>8</v>
      </c>
      <c r="H63" s="222"/>
      <c r="I63" s="222"/>
      <c r="J63" s="222"/>
      <c r="K63" s="222"/>
      <c r="L63" s="222"/>
      <c r="M63" s="222"/>
      <c r="N63" s="222"/>
    </row>
    <row r="64" spans="1:14" ht="15" customHeight="1">
      <c r="A64" s="223" t="s">
        <v>635</v>
      </c>
      <c r="B64" s="726">
        <v>252</v>
      </c>
      <c r="C64" s="727">
        <v>75</v>
      </c>
      <c r="D64" s="728">
        <v>226</v>
      </c>
      <c r="E64" s="729">
        <v>213</v>
      </c>
      <c r="F64" s="730">
        <v>121</v>
      </c>
      <c r="G64" s="731">
        <v>112</v>
      </c>
      <c r="H64" s="222"/>
      <c r="I64" s="222"/>
      <c r="J64" s="222"/>
      <c r="K64" s="222"/>
      <c r="L64" s="222"/>
      <c r="M64" s="222"/>
      <c r="N64" s="222"/>
    </row>
    <row r="65" spans="1:7">
      <c r="A65" s="17"/>
      <c r="B65" s="224"/>
      <c r="C65" s="62"/>
      <c r="D65" s="99"/>
      <c r="F65" s="135"/>
      <c r="G65" s="121"/>
    </row>
    <row r="66" spans="1:7">
      <c r="A66" s="94"/>
      <c r="B66" s="130"/>
      <c r="C66" s="95"/>
      <c r="D66" s="96"/>
      <c r="E66" s="225"/>
      <c r="F66" s="119"/>
      <c r="G66" s="18"/>
    </row>
    <row r="67" spans="1:7">
      <c r="A67" s="121"/>
      <c r="B67" s="57"/>
      <c r="C67" s="95"/>
      <c r="D67" s="122"/>
      <c r="E67" s="95"/>
      <c r="F67" s="18"/>
    </row>
    <row r="68" spans="1:7">
      <c r="A68" s="18"/>
      <c r="B68" s="95"/>
      <c r="C68" s="95"/>
      <c r="D68" s="96"/>
      <c r="E68" s="95"/>
      <c r="F68" s="18"/>
      <c r="G68" s="119"/>
    </row>
    <row r="69" spans="1:7">
      <c r="A69" s="17"/>
      <c r="B69" s="62"/>
      <c r="C69" s="62"/>
      <c r="D69" s="226"/>
      <c r="E69" s="99"/>
      <c r="G69" s="94"/>
    </row>
    <row r="70" spans="1:7">
      <c r="E70" s="99"/>
      <c r="G70" s="135"/>
    </row>
    <row r="71" spans="1:7">
      <c r="G71" s="94"/>
    </row>
    <row r="72" spans="1:7">
      <c r="G72" s="121"/>
    </row>
  </sheetData>
  <mergeCells count="4">
    <mergeCell ref="A59:A60"/>
    <mergeCell ref="A31:D32"/>
    <mergeCell ref="A21:G29"/>
    <mergeCell ref="A45:E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S16" sqref="S16"/>
    </sheetView>
  </sheetViews>
  <sheetFormatPr baseColWidth="10" defaultColWidth="9.109375" defaultRowHeight="13.8"/>
  <cols>
    <col min="1" max="16384" width="9.109375" style="227"/>
  </cols>
  <sheetData>
    <row r="1" spans="1:17" ht="15" customHeight="1">
      <c r="B1" s="228"/>
    </row>
    <row r="2" spans="1:17" ht="15" customHeight="1">
      <c r="B2" s="228"/>
    </row>
    <row r="3" spans="1:17" ht="15" customHeight="1">
      <c r="B3" s="228"/>
    </row>
    <row r="4" spans="1:17" ht="15" customHeight="1">
      <c r="B4" s="228"/>
    </row>
    <row r="5" spans="1:17">
      <c r="A5" s="229"/>
      <c r="B5" s="230"/>
      <c r="C5" s="229"/>
      <c r="D5" s="229"/>
      <c r="E5" s="229"/>
      <c r="F5" s="229"/>
      <c r="G5" s="229"/>
      <c r="H5" s="229"/>
      <c r="I5" s="229"/>
      <c r="J5" s="229"/>
      <c r="K5" s="229"/>
      <c r="L5" s="229"/>
      <c r="M5" s="229"/>
      <c r="N5" s="229"/>
      <c r="O5" s="229"/>
      <c r="P5" s="229"/>
      <c r="Q5" s="229"/>
    </row>
    <row r="6" spans="1:17">
      <c r="A6" s="231"/>
      <c r="B6" s="232"/>
      <c r="C6" s="231"/>
      <c r="D6" s="231"/>
      <c r="E6" s="231"/>
      <c r="F6" s="231"/>
      <c r="G6" s="231"/>
      <c r="H6" s="231"/>
      <c r="I6" s="231"/>
    </row>
    <row r="7" spans="1:17">
      <c r="B7" s="232"/>
      <c r="C7" s="231"/>
      <c r="D7" s="231"/>
      <c r="E7" s="231"/>
      <c r="F7" s="231"/>
      <c r="G7" s="231"/>
      <c r="H7" s="231"/>
      <c r="I7" s="231"/>
    </row>
    <row r="8" spans="1:17">
      <c r="A8" s="231"/>
      <c r="B8" s="232"/>
      <c r="C8" s="231"/>
      <c r="D8" s="231"/>
      <c r="E8" s="231"/>
      <c r="F8" s="231"/>
      <c r="G8" s="231"/>
      <c r="H8" s="231"/>
      <c r="I8" s="231"/>
    </row>
    <row r="9" spans="1:17">
      <c r="A9" s="231"/>
      <c r="B9" s="232"/>
      <c r="C9" s="231"/>
      <c r="D9" s="231"/>
      <c r="E9" s="231"/>
      <c r="F9" s="231"/>
      <c r="G9" s="231"/>
      <c r="H9" s="231"/>
      <c r="I9" s="231"/>
    </row>
    <row r="10" spans="1:17">
      <c r="A10" s="231"/>
      <c r="B10" s="232"/>
      <c r="C10" s="231"/>
      <c r="D10" s="231"/>
      <c r="E10" s="231"/>
      <c r="F10" s="231"/>
      <c r="G10" s="231"/>
      <c r="H10" s="231"/>
      <c r="I10" s="231"/>
    </row>
    <row r="11" spans="1:17">
      <c r="A11" s="231"/>
      <c r="B11" s="232"/>
      <c r="C11" s="231"/>
      <c r="D11" s="231"/>
      <c r="E11" s="231"/>
      <c r="F11" s="231"/>
      <c r="G11" s="231"/>
      <c r="H11" s="231"/>
      <c r="I11" s="231"/>
    </row>
    <row r="12" spans="1:17">
      <c r="A12" s="231"/>
      <c r="B12" s="232"/>
      <c r="C12" s="231"/>
      <c r="D12" s="231"/>
      <c r="E12" s="231"/>
      <c r="F12" s="231"/>
      <c r="G12" s="231"/>
      <c r="H12" s="231"/>
      <c r="I12" s="231"/>
    </row>
    <row r="13" spans="1:17">
      <c r="A13" s="231"/>
      <c r="B13" s="232"/>
      <c r="C13" s="231"/>
      <c r="D13" s="231"/>
      <c r="E13" s="231"/>
      <c r="F13" s="231"/>
      <c r="G13" s="231"/>
      <c r="H13" s="231"/>
      <c r="I13" s="231"/>
    </row>
    <row r="14" spans="1:17">
      <c r="A14" s="231"/>
      <c r="B14" s="232"/>
      <c r="C14" s="231"/>
      <c r="D14" s="231"/>
      <c r="E14" s="231"/>
      <c r="F14" s="231"/>
      <c r="G14" s="231"/>
      <c r="H14" s="231"/>
      <c r="I14" s="231"/>
    </row>
    <row r="15" spans="1:17">
      <c r="A15" s="231"/>
      <c r="B15" s="232"/>
      <c r="C15" s="231"/>
      <c r="D15" s="231"/>
      <c r="E15" s="231"/>
      <c r="F15" s="231"/>
      <c r="G15" s="231"/>
      <c r="H15" s="231"/>
      <c r="I15" s="231"/>
    </row>
    <row r="16" spans="1:17">
      <c r="A16" s="231"/>
      <c r="B16" s="232"/>
      <c r="C16" s="231"/>
      <c r="D16" s="231"/>
      <c r="E16" s="231"/>
      <c r="F16" s="231"/>
      <c r="G16" s="231"/>
      <c r="H16" s="231"/>
      <c r="I16" s="231"/>
    </row>
    <row r="17" spans="1:17">
      <c r="A17" s="231"/>
      <c r="B17" s="232"/>
      <c r="C17" s="231"/>
      <c r="D17" s="231"/>
      <c r="E17" s="231"/>
      <c r="F17" s="231"/>
      <c r="G17" s="231"/>
      <c r="H17" s="231"/>
      <c r="I17" s="231"/>
    </row>
    <row r="18" spans="1:17">
      <c r="A18" s="231"/>
      <c r="B18" s="232"/>
      <c r="C18" s="231"/>
      <c r="D18" s="231"/>
      <c r="E18" s="231"/>
      <c r="F18" s="231"/>
      <c r="G18" s="231"/>
      <c r="H18" s="231"/>
      <c r="I18" s="231"/>
    </row>
    <row r="19" spans="1:17">
      <c r="A19" s="231"/>
      <c r="B19" s="232"/>
      <c r="C19" s="231"/>
      <c r="D19" s="231"/>
      <c r="E19" s="231"/>
      <c r="F19" s="231"/>
      <c r="G19" s="231"/>
      <c r="H19" s="231"/>
      <c r="I19" s="231"/>
    </row>
    <row r="20" spans="1:17">
      <c r="A20" s="852" t="s">
        <v>636</v>
      </c>
      <c r="B20" s="852"/>
      <c r="C20" s="852"/>
      <c r="D20" s="852"/>
      <c r="E20" s="852"/>
      <c r="F20" s="852"/>
      <c r="G20" s="852"/>
      <c r="H20" s="852"/>
      <c r="I20" s="852"/>
      <c r="J20" s="852"/>
      <c r="K20" s="852"/>
      <c r="L20" s="852"/>
      <c r="M20" s="852"/>
      <c r="N20" s="852"/>
      <c r="O20" s="852"/>
      <c r="P20" s="852"/>
      <c r="Q20" s="852"/>
    </row>
    <row r="21" spans="1:17" ht="15" customHeight="1">
      <c r="A21" s="852"/>
      <c r="B21" s="852"/>
      <c r="C21" s="852"/>
      <c r="D21" s="852"/>
      <c r="E21" s="852"/>
      <c r="F21" s="852"/>
      <c r="G21" s="852"/>
      <c r="H21" s="852"/>
      <c r="I21" s="852"/>
      <c r="J21" s="852"/>
      <c r="K21" s="852"/>
      <c r="L21" s="852"/>
      <c r="M21" s="852"/>
      <c r="N21" s="852"/>
      <c r="O21" s="852"/>
      <c r="P21" s="852"/>
      <c r="Q21" s="852"/>
    </row>
    <row r="22" spans="1:17" ht="15" customHeight="1">
      <c r="A22" s="852"/>
      <c r="B22" s="852"/>
      <c r="C22" s="852"/>
      <c r="D22" s="852"/>
      <c r="E22" s="852"/>
      <c r="F22" s="852"/>
      <c r="G22" s="852"/>
      <c r="H22" s="852"/>
      <c r="I22" s="852"/>
      <c r="J22" s="852"/>
      <c r="K22" s="852"/>
      <c r="L22" s="852"/>
      <c r="M22" s="852"/>
      <c r="N22" s="852"/>
      <c r="O22" s="852"/>
      <c r="P22" s="852"/>
      <c r="Q22" s="852"/>
    </row>
    <row r="23" spans="1:17" ht="15" customHeight="1">
      <c r="A23" s="852"/>
      <c r="B23" s="852"/>
      <c r="C23" s="852"/>
      <c r="D23" s="852"/>
      <c r="E23" s="852"/>
      <c r="F23" s="852"/>
      <c r="G23" s="852"/>
      <c r="H23" s="852"/>
      <c r="I23" s="852"/>
      <c r="J23" s="852"/>
      <c r="K23" s="852"/>
      <c r="L23" s="852"/>
      <c r="M23" s="852"/>
      <c r="N23" s="852"/>
      <c r="O23" s="852"/>
      <c r="P23" s="852"/>
      <c r="Q23" s="852"/>
    </row>
    <row r="24" spans="1:17" ht="15" customHeight="1">
      <c r="A24" s="852"/>
      <c r="B24" s="852"/>
      <c r="C24" s="852"/>
      <c r="D24" s="852"/>
      <c r="E24" s="852"/>
      <c r="F24" s="852"/>
      <c r="G24" s="852"/>
      <c r="H24" s="852"/>
      <c r="I24" s="852"/>
      <c r="J24" s="852"/>
      <c r="K24" s="852"/>
      <c r="L24" s="852"/>
      <c r="M24" s="852"/>
      <c r="N24" s="852"/>
      <c r="O24" s="852"/>
      <c r="P24" s="852"/>
      <c r="Q24" s="852"/>
    </row>
    <row r="25" spans="1:17" ht="15" customHeight="1">
      <c r="A25" s="852"/>
      <c r="B25" s="852"/>
      <c r="C25" s="852"/>
      <c r="D25" s="852"/>
      <c r="E25" s="852"/>
      <c r="F25" s="852"/>
      <c r="G25" s="852"/>
      <c r="H25" s="852"/>
      <c r="I25" s="852"/>
      <c r="J25" s="852"/>
      <c r="K25" s="852"/>
      <c r="L25" s="852"/>
      <c r="M25" s="852"/>
      <c r="N25" s="852"/>
      <c r="O25" s="852"/>
      <c r="P25" s="852"/>
      <c r="Q25" s="852"/>
    </row>
    <row r="26" spans="1:17" ht="15" customHeight="1">
      <c r="A26" s="852"/>
      <c r="B26" s="852"/>
      <c r="C26" s="852"/>
      <c r="D26" s="852"/>
      <c r="E26" s="852"/>
      <c r="F26" s="852"/>
      <c r="G26" s="852"/>
      <c r="H26" s="852"/>
      <c r="I26" s="852"/>
      <c r="J26" s="852"/>
      <c r="K26" s="852"/>
      <c r="L26" s="852"/>
      <c r="M26" s="852"/>
      <c r="N26" s="852"/>
      <c r="O26" s="852"/>
      <c r="P26" s="852"/>
      <c r="Q26" s="852"/>
    </row>
    <row r="27" spans="1:17" ht="15" customHeight="1">
      <c r="A27" s="852"/>
      <c r="B27" s="852"/>
      <c r="C27" s="852"/>
      <c r="D27" s="852"/>
      <c r="E27" s="852"/>
      <c r="F27" s="852"/>
      <c r="G27" s="852"/>
      <c r="H27" s="852"/>
      <c r="I27" s="852"/>
      <c r="J27" s="852"/>
      <c r="K27" s="852"/>
      <c r="L27" s="852"/>
      <c r="M27" s="852"/>
      <c r="N27" s="852"/>
      <c r="O27" s="852"/>
      <c r="P27" s="852"/>
      <c r="Q27" s="852"/>
    </row>
    <row r="28" spans="1:17" ht="15" customHeight="1">
      <c r="A28" s="852"/>
      <c r="B28" s="852"/>
      <c r="C28" s="852"/>
      <c r="D28" s="852"/>
      <c r="E28" s="852"/>
      <c r="F28" s="852"/>
      <c r="G28" s="852"/>
      <c r="H28" s="852"/>
      <c r="I28" s="852"/>
      <c r="J28" s="852"/>
      <c r="K28" s="852"/>
      <c r="L28" s="852"/>
      <c r="M28" s="852"/>
      <c r="N28" s="852"/>
      <c r="O28" s="852"/>
      <c r="P28" s="852"/>
      <c r="Q28" s="852"/>
    </row>
    <row r="29" spans="1:17" ht="15" customHeight="1">
      <c r="A29" s="852"/>
      <c r="B29" s="852"/>
      <c r="C29" s="852"/>
      <c r="D29" s="852"/>
      <c r="E29" s="852"/>
      <c r="F29" s="852"/>
      <c r="G29" s="852"/>
      <c r="H29" s="852"/>
      <c r="I29" s="852"/>
      <c r="J29" s="852"/>
      <c r="K29" s="852"/>
      <c r="L29" s="852"/>
      <c r="M29" s="852"/>
      <c r="N29" s="852"/>
      <c r="O29" s="852"/>
      <c r="P29" s="852"/>
      <c r="Q29" s="852"/>
    </row>
    <row r="30" spans="1:17" ht="15" customHeight="1">
      <c r="A30" s="852"/>
      <c r="B30" s="852"/>
      <c r="C30" s="852"/>
      <c r="D30" s="852"/>
      <c r="E30" s="852"/>
      <c r="F30" s="852"/>
      <c r="G30" s="852"/>
      <c r="H30" s="852"/>
      <c r="I30" s="852"/>
      <c r="J30" s="852"/>
      <c r="K30" s="852"/>
      <c r="L30" s="852"/>
      <c r="M30" s="852"/>
      <c r="N30" s="852"/>
      <c r="O30" s="852"/>
      <c r="P30" s="852"/>
      <c r="Q30" s="852"/>
    </row>
    <row r="31" spans="1:17" ht="15" customHeight="1">
      <c r="A31" s="852"/>
      <c r="B31" s="852"/>
      <c r="C31" s="852"/>
      <c r="D31" s="852"/>
      <c r="E31" s="852"/>
      <c r="F31" s="852"/>
      <c r="G31" s="852"/>
      <c r="H31" s="852"/>
      <c r="I31" s="852"/>
      <c r="J31" s="852"/>
      <c r="K31" s="852"/>
      <c r="L31" s="852"/>
      <c r="M31" s="852"/>
      <c r="N31" s="852"/>
      <c r="O31" s="852"/>
      <c r="P31" s="852"/>
      <c r="Q31" s="852"/>
    </row>
    <row r="32" spans="1:17" ht="15" customHeight="1">
      <c r="A32" s="852"/>
      <c r="B32" s="852"/>
      <c r="C32" s="852"/>
      <c r="D32" s="852"/>
      <c r="E32" s="852"/>
      <c r="F32" s="852"/>
      <c r="G32" s="852"/>
      <c r="H32" s="852"/>
      <c r="I32" s="852"/>
      <c r="J32" s="852"/>
      <c r="K32" s="852"/>
      <c r="L32" s="852"/>
      <c r="M32" s="852"/>
      <c r="N32" s="852"/>
      <c r="O32" s="852"/>
      <c r="P32" s="852"/>
      <c r="Q32" s="852"/>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95"/>
  <sheetViews>
    <sheetView showGridLines="0" topLeftCell="A79" zoomScaleNormal="100" workbookViewId="0">
      <selection activeCell="F87" sqref="F87"/>
    </sheetView>
  </sheetViews>
  <sheetFormatPr baseColWidth="10" defaultColWidth="11.44140625" defaultRowHeight="14.4"/>
  <cols>
    <col min="1" max="1" width="17.5546875" style="47" customWidth="1"/>
    <col min="2" max="2" width="29.6640625" style="47" customWidth="1"/>
    <col min="3" max="3" width="11.33203125" style="47" bestFit="1" customWidth="1"/>
    <col min="4" max="4" width="14.88671875" style="47" customWidth="1"/>
    <col min="5" max="7" width="11.33203125" style="47" bestFit="1" customWidth="1"/>
    <col min="8" max="16384" width="11.44140625" style="47"/>
  </cols>
  <sheetData>
    <row r="1" spans="1:10">
      <c r="A1" s="89"/>
      <c r="B1" s="89"/>
      <c r="C1" s="89"/>
      <c r="D1" s="89"/>
      <c r="E1" s="89"/>
      <c r="F1" s="89"/>
      <c r="G1" s="89"/>
      <c r="H1" s="89"/>
      <c r="I1" s="89"/>
      <c r="J1" s="89"/>
    </row>
    <row r="2" spans="1:10">
      <c r="A2" s="89"/>
      <c r="B2" s="89"/>
      <c r="C2" s="89"/>
      <c r="D2" s="89"/>
      <c r="E2" s="89"/>
      <c r="F2" s="89"/>
      <c r="G2" s="89"/>
      <c r="H2" s="89"/>
      <c r="I2" s="89"/>
      <c r="J2" s="89"/>
    </row>
    <row r="3" spans="1:10">
      <c r="A3" s="89"/>
      <c r="B3" s="89"/>
      <c r="C3" s="89"/>
      <c r="D3" s="89"/>
      <c r="E3" s="89"/>
      <c r="F3" s="89"/>
      <c r="G3" s="89"/>
      <c r="H3" s="89"/>
      <c r="I3" s="89"/>
      <c r="J3" s="89"/>
    </row>
    <row r="4" spans="1:10">
      <c r="A4" s="89"/>
      <c r="B4" s="89"/>
      <c r="C4" s="89"/>
      <c r="D4" s="89"/>
      <c r="E4" s="89"/>
      <c r="F4" s="89"/>
      <c r="G4" s="89"/>
      <c r="H4" s="89"/>
      <c r="I4" s="89"/>
      <c r="J4" s="89"/>
    </row>
    <row r="5" spans="1:10" ht="15" customHeight="1">
      <c r="A5" s="74"/>
      <c r="B5" s="74"/>
      <c r="C5" s="74"/>
      <c r="D5" s="74"/>
      <c r="E5" s="74"/>
      <c r="F5" s="74"/>
      <c r="G5" s="74"/>
      <c r="H5" s="74"/>
      <c r="I5" s="74"/>
      <c r="J5" s="74"/>
    </row>
    <row r="6" spans="1:10" ht="17.399999999999999" customHeight="1">
      <c r="A6" s="853" t="s">
        <v>637</v>
      </c>
      <c r="B6" s="853"/>
      <c r="C6" s="89"/>
      <c r="D6" s="89"/>
      <c r="E6" s="89"/>
      <c r="F6" s="89"/>
      <c r="G6" s="89"/>
      <c r="H6" s="89"/>
      <c r="I6" s="89"/>
      <c r="J6" s="89"/>
    </row>
    <row r="7" spans="1:10" ht="17.399999999999999" customHeight="1">
      <c r="A7" s="853"/>
      <c r="B7" s="853"/>
      <c r="C7" s="89"/>
      <c r="D7" s="89"/>
      <c r="E7" s="89"/>
      <c r="F7" s="89"/>
      <c r="G7" s="89"/>
      <c r="H7" s="89"/>
      <c r="I7" s="89"/>
      <c r="J7" s="89"/>
    </row>
    <row r="8" spans="1:10" ht="17.399999999999999" customHeight="1">
      <c r="A8" s="856" t="s">
        <v>638</v>
      </c>
      <c r="B8" s="856"/>
      <c r="C8" s="856"/>
      <c r="D8" s="856"/>
      <c r="E8" s="89"/>
      <c r="F8" s="89"/>
      <c r="G8" s="89"/>
      <c r="H8" s="89"/>
      <c r="I8" s="89"/>
      <c r="J8" s="89"/>
    </row>
    <row r="9" spans="1:10" ht="17.399999999999999" customHeight="1">
      <c r="A9" s="857"/>
      <c r="B9" s="857"/>
      <c r="C9" s="857"/>
      <c r="D9" s="857"/>
      <c r="E9" s="233"/>
      <c r="F9" s="233"/>
      <c r="G9" s="89"/>
      <c r="H9" s="89"/>
      <c r="I9" s="89"/>
      <c r="J9" s="89"/>
    </row>
    <row r="10" spans="1:10" ht="17.399999999999999" customHeight="1">
      <c r="A10" s="234"/>
      <c r="B10" s="234"/>
      <c r="C10" s="605">
        <v>2025</v>
      </c>
      <c r="D10" s="605">
        <v>2024</v>
      </c>
      <c r="E10" s="606">
        <v>2023</v>
      </c>
      <c r="F10" s="605">
        <v>2022</v>
      </c>
      <c r="G10" s="607">
        <v>2021</v>
      </c>
      <c r="H10" s="89"/>
      <c r="I10" s="89"/>
      <c r="J10" s="89"/>
    </row>
    <row r="11" spans="1:10" ht="17.399999999999999" customHeight="1">
      <c r="A11" s="861" t="s">
        <v>155</v>
      </c>
      <c r="B11" s="161" t="s">
        <v>639</v>
      </c>
      <c r="C11" s="343" t="s">
        <v>328</v>
      </c>
      <c r="D11" s="738" t="s">
        <v>640</v>
      </c>
      <c r="E11" s="415" t="s">
        <v>641</v>
      </c>
      <c r="F11" s="415" t="s">
        <v>642</v>
      </c>
      <c r="G11" s="739" t="s">
        <v>643</v>
      </c>
      <c r="H11" s="89"/>
      <c r="I11" s="89"/>
      <c r="J11" s="89"/>
    </row>
    <row r="12" spans="1:10" ht="17.399999999999999" customHeight="1">
      <c r="A12" s="862"/>
      <c r="B12" s="161" t="s">
        <v>644</v>
      </c>
      <c r="C12" s="343">
        <v>64</v>
      </c>
      <c r="D12" s="658">
        <v>81</v>
      </c>
      <c r="E12" s="685">
        <v>166</v>
      </c>
      <c r="F12" s="685">
        <v>321</v>
      </c>
      <c r="G12" s="686">
        <v>459</v>
      </c>
      <c r="H12" s="89"/>
      <c r="I12" s="89"/>
      <c r="J12" s="89"/>
    </row>
    <row r="13" spans="1:10" ht="17.399999999999999" customHeight="1">
      <c r="A13" s="863"/>
      <c r="B13" s="161" t="s">
        <v>645</v>
      </c>
      <c r="C13" s="343" t="s">
        <v>646</v>
      </c>
      <c r="D13" s="658" t="s">
        <v>647</v>
      </c>
      <c r="E13" s="685" t="s">
        <v>648</v>
      </c>
      <c r="F13" s="685" t="s">
        <v>649</v>
      </c>
      <c r="G13" s="686" t="s">
        <v>650</v>
      </c>
      <c r="H13" s="89"/>
      <c r="I13" s="89"/>
      <c r="J13" s="89"/>
    </row>
    <row r="14" spans="1:10" ht="17.399999999999999" customHeight="1">
      <c r="A14" s="864" t="s">
        <v>154</v>
      </c>
      <c r="B14" s="161" t="s">
        <v>639</v>
      </c>
      <c r="C14" s="343">
        <v>335</v>
      </c>
      <c r="D14" s="658">
        <v>320</v>
      </c>
      <c r="E14" s="685">
        <v>274</v>
      </c>
      <c r="F14" s="685">
        <v>276</v>
      </c>
      <c r="G14" s="686">
        <v>237</v>
      </c>
      <c r="H14" s="89"/>
      <c r="I14" s="89"/>
      <c r="J14" s="89"/>
    </row>
    <row r="15" spans="1:10" ht="17.399999999999999" customHeight="1">
      <c r="A15" s="865"/>
      <c r="B15" s="161" t="s">
        <v>644</v>
      </c>
      <c r="C15" s="343">
        <v>12</v>
      </c>
      <c r="D15" s="658">
        <v>10</v>
      </c>
      <c r="E15" s="685">
        <v>37</v>
      </c>
      <c r="F15" s="685">
        <v>40</v>
      </c>
      <c r="G15" s="686">
        <v>80</v>
      </c>
      <c r="H15" s="89"/>
      <c r="I15" s="89"/>
      <c r="J15" s="89"/>
    </row>
    <row r="16" spans="1:10" ht="17.399999999999999" customHeight="1">
      <c r="A16" s="866"/>
      <c r="B16" s="161" t="s">
        <v>651</v>
      </c>
      <c r="C16" s="343">
        <v>347</v>
      </c>
      <c r="D16" s="658">
        <v>330</v>
      </c>
      <c r="E16" s="685">
        <v>311</v>
      </c>
      <c r="F16" s="685">
        <v>316</v>
      </c>
      <c r="G16" s="686">
        <v>317</v>
      </c>
      <c r="H16" s="89"/>
      <c r="I16" s="89"/>
      <c r="J16" s="89"/>
    </row>
    <row r="17" spans="1:10" ht="17.399999999999999" customHeight="1">
      <c r="A17" s="867" t="s">
        <v>149</v>
      </c>
      <c r="B17" s="868"/>
      <c r="C17" s="740" t="s">
        <v>652</v>
      </c>
      <c r="D17" s="741" t="s">
        <v>653</v>
      </c>
      <c r="E17" s="742" t="s">
        <v>654</v>
      </c>
      <c r="F17" s="742" t="s">
        <v>655</v>
      </c>
      <c r="G17" s="743" t="s">
        <v>656</v>
      </c>
      <c r="H17" s="89"/>
      <c r="I17" s="89"/>
      <c r="J17" s="89"/>
    </row>
    <row r="18" spans="1:10" ht="17.399999999999999" customHeight="1">
      <c r="A18" s="510"/>
      <c r="B18" s="510"/>
      <c r="C18" s="412"/>
      <c r="D18" s="511"/>
      <c r="E18" s="14"/>
      <c r="F18" s="14"/>
      <c r="G18" s="89"/>
      <c r="H18" s="89"/>
      <c r="I18" s="89"/>
      <c r="J18" s="89"/>
    </row>
    <row r="19" spans="1:10" ht="17.399999999999999" customHeight="1">
      <c r="A19" s="856" t="s">
        <v>657</v>
      </c>
      <c r="B19" s="856"/>
      <c r="C19" s="856"/>
      <c r="D19" s="856"/>
      <c r="E19" s="89"/>
      <c r="F19" s="89"/>
      <c r="G19" s="89"/>
      <c r="H19" s="89"/>
      <c r="I19" s="89"/>
      <c r="J19" s="89"/>
    </row>
    <row r="20" spans="1:10" ht="15" customHeight="1">
      <c r="A20" s="857"/>
      <c r="B20" s="857"/>
      <c r="C20" s="857"/>
      <c r="D20" s="857"/>
      <c r="E20" s="233"/>
      <c r="F20" s="233"/>
      <c r="G20" s="233"/>
      <c r="H20" s="233"/>
      <c r="I20" s="89"/>
      <c r="J20" s="89"/>
    </row>
    <row r="21" spans="1:10" ht="14.4" customHeight="1">
      <c r="A21" s="234"/>
      <c r="B21" s="234"/>
      <c r="C21" s="605" t="s">
        <v>112</v>
      </c>
      <c r="D21" s="606" t="s">
        <v>114</v>
      </c>
      <c r="E21" s="605" t="s">
        <v>173</v>
      </c>
      <c r="F21" s="608" t="s">
        <v>658</v>
      </c>
      <c r="G21" s="608" t="s">
        <v>113</v>
      </c>
      <c r="H21" s="609" t="s">
        <v>659</v>
      </c>
      <c r="I21" s="49"/>
    </row>
    <row r="22" spans="1:10" ht="14.4" customHeight="1">
      <c r="A22" s="861" t="s">
        <v>155</v>
      </c>
      <c r="B22" s="161" t="s">
        <v>639</v>
      </c>
      <c r="C22" s="722" t="s">
        <v>328</v>
      </c>
      <c r="D22" s="415" t="s">
        <v>660</v>
      </c>
      <c r="E22" s="415">
        <v>303</v>
      </c>
      <c r="F22" s="415">
        <v>2</v>
      </c>
      <c r="G22" s="415" t="s">
        <v>661</v>
      </c>
      <c r="H22" s="739">
        <v>2</v>
      </c>
      <c r="I22" s="49"/>
    </row>
    <row r="23" spans="1:10" ht="14.4" customHeight="1">
      <c r="A23" s="862"/>
      <c r="B23" s="161" t="s">
        <v>644</v>
      </c>
      <c r="C23" s="343">
        <v>64</v>
      </c>
      <c r="D23" s="685">
        <v>15</v>
      </c>
      <c r="E23" s="685">
        <v>0</v>
      </c>
      <c r="F23" s="685">
        <v>0</v>
      </c>
      <c r="G23" s="685">
        <v>49</v>
      </c>
      <c r="H23" s="686">
        <v>0</v>
      </c>
      <c r="I23" s="49"/>
    </row>
    <row r="24" spans="1:10" ht="14.4" customHeight="1">
      <c r="A24" s="863"/>
      <c r="B24" s="161" t="s">
        <v>645</v>
      </c>
      <c r="C24" s="343" t="s">
        <v>646</v>
      </c>
      <c r="D24" s="685" t="s">
        <v>662</v>
      </c>
      <c r="E24" s="685">
        <v>303</v>
      </c>
      <c r="F24" s="685">
        <v>2</v>
      </c>
      <c r="G24" s="685" t="s">
        <v>663</v>
      </c>
      <c r="H24" s="686">
        <v>2</v>
      </c>
      <c r="I24" s="49"/>
    </row>
    <row r="25" spans="1:10" ht="14.4" customHeight="1">
      <c r="A25" s="864" t="s">
        <v>154</v>
      </c>
      <c r="B25" s="161" t="s">
        <v>639</v>
      </c>
      <c r="C25" s="343">
        <v>335</v>
      </c>
      <c r="D25" s="685">
        <v>96</v>
      </c>
      <c r="E25" s="685">
        <v>79</v>
      </c>
      <c r="F25" s="685">
        <v>2</v>
      </c>
      <c r="G25" s="298">
        <v>157</v>
      </c>
      <c r="H25" s="686">
        <v>1</v>
      </c>
      <c r="I25" s="49"/>
    </row>
    <row r="26" spans="1:10" ht="14.4" customHeight="1">
      <c r="A26" s="865"/>
      <c r="B26" s="161" t="s">
        <v>644</v>
      </c>
      <c r="C26" s="343">
        <v>12</v>
      </c>
      <c r="D26" s="685">
        <v>0</v>
      </c>
      <c r="E26" s="685">
        <v>0</v>
      </c>
      <c r="F26" s="685">
        <v>0</v>
      </c>
      <c r="G26" s="685">
        <v>12</v>
      </c>
      <c r="H26" s="686">
        <v>0</v>
      </c>
      <c r="I26" s="49"/>
    </row>
    <row r="27" spans="1:10" ht="14.4" customHeight="1">
      <c r="A27" s="866"/>
      <c r="B27" s="161" t="s">
        <v>651</v>
      </c>
      <c r="C27" s="343">
        <v>347</v>
      </c>
      <c r="D27" s="685">
        <v>96</v>
      </c>
      <c r="E27" s="685">
        <v>79</v>
      </c>
      <c r="F27" s="685">
        <v>2</v>
      </c>
      <c r="G27" s="685">
        <v>169</v>
      </c>
      <c r="H27" s="686">
        <v>1</v>
      </c>
      <c r="I27" s="53"/>
    </row>
    <row r="28" spans="1:10" ht="14.4" customHeight="1">
      <c r="A28" s="867" t="s">
        <v>149</v>
      </c>
      <c r="B28" s="868"/>
      <c r="C28" s="740" t="s">
        <v>652</v>
      </c>
      <c r="D28" s="742" t="s">
        <v>664</v>
      </c>
      <c r="E28" s="742">
        <v>382</v>
      </c>
      <c r="F28" s="742">
        <v>4</v>
      </c>
      <c r="G28" s="744" t="s">
        <v>665</v>
      </c>
      <c r="H28" s="743">
        <v>3</v>
      </c>
      <c r="I28" s="49"/>
    </row>
    <row r="29" spans="1:10">
      <c r="A29" s="235"/>
      <c r="B29" s="236"/>
      <c r="C29" s="237"/>
      <c r="D29" s="238"/>
      <c r="E29" s="49"/>
      <c r="F29" s="48"/>
      <c r="G29" s="48"/>
      <c r="I29" s="54"/>
    </row>
    <row r="30" spans="1:10" ht="15" customHeight="1">
      <c r="A30" s="856" t="s">
        <v>666</v>
      </c>
      <c r="B30" s="856"/>
      <c r="C30" s="856"/>
      <c r="D30" s="856"/>
      <c r="E30" s="856"/>
      <c r="F30" s="856"/>
      <c r="G30" s="856"/>
      <c r="H30" s="869"/>
      <c r="I30" s="114"/>
      <c r="J30" s="114"/>
    </row>
    <row r="31" spans="1:10" ht="15.75" customHeight="1">
      <c r="A31" s="857"/>
      <c r="B31" s="857"/>
      <c r="C31" s="857"/>
      <c r="D31" s="857"/>
      <c r="E31" s="857"/>
      <c r="F31" s="857"/>
      <c r="G31" s="857"/>
      <c r="H31" s="860"/>
      <c r="I31" s="114"/>
      <c r="J31" s="114"/>
    </row>
    <row r="32" spans="1:10" ht="14.4" customHeight="1">
      <c r="A32" s="239"/>
      <c r="B32" s="240"/>
      <c r="C32" s="854" t="s">
        <v>155</v>
      </c>
      <c r="D32" s="855"/>
      <c r="E32" s="854" t="s">
        <v>154</v>
      </c>
      <c r="F32" s="855"/>
      <c r="G32" s="854" t="s">
        <v>149</v>
      </c>
      <c r="H32" s="871"/>
      <c r="I32" s="115"/>
      <c r="J32" s="114"/>
    </row>
    <row r="33" spans="1:31" ht="14.4" customHeight="1">
      <c r="A33" s="241"/>
      <c r="B33" s="242"/>
      <c r="C33" s="242" t="s">
        <v>156</v>
      </c>
      <c r="D33" s="243" t="s">
        <v>157</v>
      </c>
      <c r="E33" s="242" t="s">
        <v>156</v>
      </c>
      <c r="F33" s="242" t="s">
        <v>157</v>
      </c>
      <c r="G33" s="242" t="s">
        <v>156</v>
      </c>
      <c r="H33" s="244" t="s">
        <v>157</v>
      </c>
      <c r="I33" s="115"/>
      <c r="J33" s="114"/>
    </row>
    <row r="34" spans="1:31" ht="14.4" customHeight="1">
      <c r="A34" s="471" t="s">
        <v>667</v>
      </c>
      <c r="B34" s="472"/>
      <c r="C34" s="473">
        <v>5</v>
      </c>
      <c r="D34" s="474">
        <v>0.625</v>
      </c>
      <c r="E34" s="475">
        <v>3</v>
      </c>
      <c r="F34" s="476">
        <v>0.375</v>
      </c>
      <c r="G34" s="475">
        <v>8</v>
      </c>
      <c r="H34" s="477">
        <v>1</v>
      </c>
      <c r="I34" s="115"/>
      <c r="J34" s="114"/>
    </row>
    <row r="35" spans="1:31" ht="14.4" customHeight="1">
      <c r="A35" s="245" t="s">
        <v>668</v>
      </c>
      <c r="B35" s="245"/>
      <c r="C35" s="685">
        <v>38</v>
      </c>
      <c r="D35" s="310">
        <v>0.86363636363636365</v>
      </c>
      <c r="E35" s="685">
        <v>6</v>
      </c>
      <c r="F35" s="310">
        <v>0.13636363636363635</v>
      </c>
      <c r="G35" s="685">
        <v>44</v>
      </c>
      <c r="H35" s="311">
        <v>1</v>
      </c>
      <c r="I35" s="115"/>
      <c r="J35" s="114"/>
    </row>
    <row r="36" spans="1:31" ht="14.4" customHeight="1">
      <c r="A36" s="245" t="s">
        <v>669</v>
      </c>
      <c r="B36" s="245"/>
      <c r="C36" s="685">
        <v>89</v>
      </c>
      <c r="D36" s="310">
        <v>0.839622641509434</v>
      </c>
      <c r="E36" s="685">
        <v>17</v>
      </c>
      <c r="F36" s="310">
        <v>0.16037735849056603</v>
      </c>
      <c r="G36" s="685">
        <v>106</v>
      </c>
      <c r="H36" s="311">
        <v>1</v>
      </c>
      <c r="I36" s="115"/>
      <c r="J36" s="114"/>
    </row>
    <row r="37" spans="1:31" ht="14.4" customHeight="1">
      <c r="A37" s="245" t="s">
        <v>670</v>
      </c>
      <c r="B37" s="245"/>
      <c r="C37" s="685">
        <v>103</v>
      </c>
      <c r="D37" s="310">
        <v>0.8046875</v>
      </c>
      <c r="E37" s="685">
        <v>25</v>
      </c>
      <c r="F37" s="310">
        <v>0.1953125</v>
      </c>
      <c r="G37" s="685">
        <v>128</v>
      </c>
      <c r="H37" s="311">
        <v>1</v>
      </c>
      <c r="I37" s="115"/>
      <c r="J37" s="114"/>
    </row>
    <row r="38" spans="1:31" ht="14.4" customHeight="1">
      <c r="A38" s="245" t="s">
        <v>671</v>
      </c>
      <c r="B38" s="49"/>
      <c r="C38" s="685">
        <v>535</v>
      </c>
      <c r="D38" s="310">
        <v>0.73287671232876717</v>
      </c>
      <c r="E38" s="298">
        <v>195</v>
      </c>
      <c r="F38" s="310">
        <v>0.26712328767123289</v>
      </c>
      <c r="G38" s="298">
        <v>730</v>
      </c>
      <c r="H38" s="311">
        <v>1</v>
      </c>
      <c r="I38" s="115"/>
      <c r="J38" s="114"/>
    </row>
    <row r="39" spans="1:31" ht="14.4" customHeight="1">
      <c r="A39" s="245" t="s">
        <v>672</v>
      </c>
      <c r="B39" s="245"/>
      <c r="C39" s="685">
        <v>529</v>
      </c>
      <c r="D39" s="310">
        <v>0.91364421416234887</v>
      </c>
      <c r="E39" s="415">
        <v>50</v>
      </c>
      <c r="F39" s="310">
        <v>8.6355785837651119E-2</v>
      </c>
      <c r="G39" s="298">
        <v>579</v>
      </c>
      <c r="H39" s="311">
        <v>1</v>
      </c>
      <c r="I39" s="115"/>
      <c r="J39" s="114"/>
    </row>
    <row r="40" spans="1:31" ht="14.4" customHeight="1">
      <c r="A40" s="245" t="s">
        <v>673</v>
      </c>
      <c r="B40" s="246"/>
      <c r="C40" s="745" t="s">
        <v>674</v>
      </c>
      <c r="D40" s="314">
        <v>0.96800947867298581</v>
      </c>
      <c r="E40" s="747">
        <v>54</v>
      </c>
      <c r="F40" s="314">
        <v>3.1990521327014215E-2</v>
      </c>
      <c r="G40" s="747" t="s">
        <v>675</v>
      </c>
      <c r="H40" s="315">
        <v>1</v>
      </c>
      <c r="I40" s="115"/>
      <c r="J40" s="114"/>
    </row>
    <row r="41" spans="1:31" ht="14.4" customHeight="1">
      <c r="A41" s="479" t="s">
        <v>676</v>
      </c>
      <c r="B41" s="480"/>
      <c r="C41" s="746" t="s">
        <v>646</v>
      </c>
      <c r="D41" s="481">
        <v>0.89</v>
      </c>
      <c r="E41" s="746">
        <v>347</v>
      </c>
      <c r="F41" s="481">
        <v>0.10595419847328244</v>
      </c>
      <c r="G41" s="746" t="s">
        <v>652</v>
      </c>
      <c r="H41" s="478">
        <v>1</v>
      </c>
      <c r="I41" s="115"/>
      <c r="J41" s="114"/>
    </row>
    <row r="42" spans="1:31">
      <c r="A42" s="247"/>
      <c r="B42" s="248"/>
      <c r="C42" s="249"/>
      <c r="D42" s="250"/>
      <c r="E42" s="251"/>
      <c r="F42" s="251"/>
      <c r="G42" s="251"/>
      <c r="H42" s="251"/>
      <c r="I42" s="114"/>
      <c r="J42" s="114"/>
    </row>
    <row r="43" spans="1:31" ht="19.5" customHeight="1">
      <c r="A43" s="858" t="s">
        <v>677</v>
      </c>
      <c r="B43" s="858"/>
      <c r="C43" s="858"/>
      <c r="D43" s="858"/>
      <c r="E43" s="858"/>
      <c r="F43" s="858"/>
      <c r="G43" s="859"/>
      <c r="H43" s="252"/>
      <c r="I43" s="252"/>
      <c r="J43" s="252"/>
    </row>
    <row r="44" spans="1:31" ht="19.5" customHeight="1">
      <c r="A44" s="857"/>
      <c r="B44" s="857"/>
      <c r="C44" s="857"/>
      <c r="D44" s="857"/>
      <c r="E44" s="857"/>
      <c r="F44" s="857"/>
      <c r="G44" s="860"/>
      <c r="H44" s="253"/>
      <c r="I44" s="253"/>
      <c r="J44" s="253"/>
      <c r="K44" s="254"/>
      <c r="L44" s="254"/>
      <c r="M44" s="254"/>
      <c r="N44" s="254"/>
      <c r="O44" s="254"/>
      <c r="P44" s="254"/>
      <c r="Q44" s="254"/>
      <c r="R44" s="254"/>
      <c r="S44" s="254"/>
      <c r="T44" s="254"/>
      <c r="U44" s="254"/>
      <c r="V44" s="254"/>
      <c r="W44" s="254"/>
      <c r="X44" s="254"/>
      <c r="Y44" s="254"/>
      <c r="Z44" s="254"/>
      <c r="AA44" s="254"/>
      <c r="AB44" s="254"/>
      <c r="AC44" s="254"/>
      <c r="AD44" s="254"/>
      <c r="AE44" s="255"/>
    </row>
    <row r="45" spans="1:31" ht="14.4" customHeight="1">
      <c r="A45" s="256"/>
      <c r="B45" s="257"/>
      <c r="C45" s="854" t="s">
        <v>678</v>
      </c>
      <c r="D45" s="855"/>
      <c r="E45" s="854" t="s">
        <v>679</v>
      </c>
      <c r="F45" s="855"/>
      <c r="G45" s="854" t="s">
        <v>680</v>
      </c>
      <c r="H45" s="855"/>
      <c r="I45" s="854" t="s">
        <v>149</v>
      </c>
      <c r="J45" s="871"/>
      <c r="K45" s="52"/>
      <c r="L45" s="52"/>
      <c r="M45" s="52"/>
      <c r="N45" s="52"/>
      <c r="O45" s="52"/>
      <c r="P45" s="52"/>
      <c r="Q45" s="52"/>
      <c r="R45" s="52"/>
      <c r="S45" s="52"/>
      <c r="T45" s="52"/>
      <c r="U45" s="52"/>
      <c r="V45" s="52"/>
      <c r="W45" s="52"/>
      <c r="X45" s="52"/>
      <c r="Y45" s="52"/>
      <c r="Z45" s="52"/>
      <c r="AA45" s="52"/>
      <c r="AB45" s="52"/>
      <c r="AC45" s="52"/>
      <c r="AD45" s="52"/>
      <c r="AE45" s="53"/>
    </row>
    <row r="46" spans="1:31" ht="14.4" customHeight="1">
      <c r="A46" s="234"/>
      <c r="B46" s="258"/>
      <c r="C46" s="258" t="s">
        <v>156</v>
      </c>
      <c r="D46" s="259" t="s">
        <v>157</v>
      </c>
      <c r="E46" s="260" t="s">
        <v>156</v>
      </c>
      <c r="F46" s="261" t="s">
        <v>157</v>
      </c>
      <c r="G46" s="261" t="s">
        <v>156</v>
      </c>
      <c r="H46" s="261" t="s">
        <v>157</v>
      </c>
      <c r="I46" s="261" t="s">
        <v>156</v>
      </c>
      <c r="J46" s="262" t="s">
        <v>157</v>
      </c>
    </row>
    <row r="47" spans="1:31" ht="14.4" customHeight="1">
      <c r="A47" s="471" t="s">
        <v>667</v>
      </c>
      <c r="B47" s="482"/>
      <c r="C47" s="483">
        <v>0</v>
      </c>
      <c r="D47" s="484">
        <v>0</v>
      </c>
      <c r="E47" s="485">
        <v>1</v>
      </c>
      <c r="F47" s="533">
        <v>0.13</v>
      </c>
      <c r="G47" s="485">
        <v>7</v>
      </c>
      <c r="H47" s="533">
        <v>0.88</v>
      </c>
      <c r="I47" s="534">
        <v>8</v>
      </c>
      <c r="J47" s="535">
        <v>1</v>
      </c>
      <c r="K47" s="46"/>
    </row>
    <row r="48" spans="1:31" ht="14.4" customHeight="1">
      <c r="A48" s="245" t="s">
        <v>668</v>
      </c>
      <c r="B48" s="161"/>
      <c r="C48" s="263">
        <v>1</v>
      </c>
      <c r="D48" s="316">
        <v>2.2727272727272728E-2</v>
      </c>
      <c r="E48" s="750">
        <v>16</v>
      </c>
      <c r="F48" s="536">
        <v>0.36363636363636365</v>
      </c>
      <c r="G48" s="264">
        <v>27</v>
      </c>
      <c r="H48" s="537">
        <v>0.61363636363636365</v>
      </c>
      <c r="I48" s="749">
        <v>44</v>
      </c>
      <c r="J48" s="538">
        <v>1</v>
      </c>
    </row>
    <row r="49" spans="1:11" ht="14.4" customHeight="1">
      <c r="A49" s="245" t="s">
        <v>669</v>
      </c>
      <c r="B49" s="161"/>
      <c r="C49" s="265">
        <v>0</v>
      </c>
      <c r="D49" s="316">
        <v>0</v>
      </c>
      <c r="E49" s="751">
        <v>72</v>
      </c>
      <c r="F49" s="536">
        <v>0.67924528301886788</v>
      </c>
      <c r="G49" s="266">
        <v>34</v>
      </c>
      <c r="H49" s="537">
        <v>0.32075471698113206</v>
      </c>
      <c r="I49" s="749">
        <v>106</v>
      </c>
      <c r="J49" s="538">
        <v>1</v>
      </c>
    </row>
    <row r="50" spans="1:11" ht="14.4" customHeight="1">
      <c r="A50" s="245" t="s">
        <v>670</v>
      </c>
      <c r="B50" s="161"/>
      <c r="C50" s="265">
        <v>2</v>
      </c>
      <c r="D50" s="316">
        <v>1.5625E-2</v>
      </c>
      <c r="E50" s="751">
        <v>100</v>
      </c>
      <c r="F50" s="536">
        <v>0.78125</v>
      </c>
      <c r="G50" s="266">
        <v>26</v>
      </c>
      <c r="H50" s="537">
        <v>0.203125</v>
      </c>
      <c r="I50" s="749">
        <v>128</v>
      </c>
      <c r="J50" s="538">
        <v>1</v>
      </c>
    </row>
    <row r="51" spans="1:11" ht="14.4" customHeight="1">
      <c r="A51" s="245" t="s">
        <v>671</v>
      </c>
      <c r="B51" s="48"/>
      <c r="C51" s="265">
        <v>130</v>
      </c>
      <c r="D51" s="316">
        <v>0.17808219178082191</v>
      </c>
      <c r="E51" s="751">
        <v>496</v>
      </c>
      <c r="F51" s="536">
        <v>0.67945205479452053</v>
      </c>
      <c r="G51" s="266">
        <v>104</v>
      </c>
      <c r="H51" s="537">
        <v>0.14246575342465753</v>
      </c>
      <c r="I51" s="749">
        <v>730</v>
      </c>
      <c r="J51" s="538">
        <v>1</v>
      </c>
    </row>
    <row r="52" spans="1:11" ht="14.4" customHeight="1">
      <c r="A52" s="245" t="s">
        <v>672</v>
      </c>
      <c r="B52" s="161"/>
      <c r="C52" s="265">
        <v>110</v>
      </c>
      <c r="D52" s="316">
        <v>0.18998272884283246</v>
      </c>
      <c r="E52" s="751">
        <v>377</v>
      </c>
      <c r="F52" s="536">
        <v>0.65112262521588948</v>
      </c>
      <c r="G52" s="266">
        <v>92</v>
      </c>
      <c r="H52" s="537">
        <v>0.15889464594127806</v>
      </c>
      <c r="I52" s="749">
        <v>579</v>
      </c>
      <c r="J52" s="538">
        <v>1</v>
      </c>
    </row>
    <row r="53" spans="1:11" ht="14.4" customHeight="1">
      <c r="A53" s="245" t="s">
        <v>673</v>
      </c>
      <c r="B53" s="48"/>
      <c r="C53" s="265">
        <v>182</v>
      </c>
      <c r="D53" s="316">
        <v>0.10781990521327015</v>
      </c>
      <c r="E53" s="752" t="s">
        <v>681</v>
      </c>
      <c r="F53" s="536">
        <v>0.74881516587677721</v>
      </c>
      <c r="G53" s="267">
        <v>242</v>
      </c>
      <c r="H53" s="537">
        <v>0.14336492890995262</v>
      </c>
      <c r="I53" s="749" t="s">
        <v>675</v>
      </c>
      <c r="J53" s="538">
        <v>1</v>
      </c>
    </row>
    <row r="54" spans="1:11" ht="14.4" customHeight="1">
      <c r="A54" s="479" t="s">
        <v>676</v>
      </c>
      <c r="B54" s="486"/>
      <c r="C54" s="487">
        <v>425</v>
      </c>
      <c r="D54" s="539">
        <v>0.12977099236641221</v>
      </c>
      <c r="E54" s="748" t="s">
        <v>682</v>
      </c>
      <c r="F54" s="539">
        <v>0.70992366412213737</v>
      </c>
      <c r="G54" s="540">
        <v>525</v>
      </c>
      <c r="H54" s="539">
        <v>0.16030534351145037</v>
      </c>
      <c r="I54" s="748" t="s">
        <v>652</v>
      </c>
      <c r="J54" s="539">
        <v>1</v>
      </c>
    </row>
    <row r="55" spans="1:11">
      <c r="A55" s="54"/>
      <c r="B55" s="54"/>
      <c r="C55" s="49"/>
      <c r="D55" s="54"/>
      <c r="F55" s="48"/>
      <c r="G55" s="48"/>
      <c r="H55" s="54"/>
      <c r="I55" s="53"/>
      <c r="J55" s="54"/>
    </row>
    <row r="56" spans="1:11">
      <c r="A56" s="856" t="s">
        <v>683</v>
      </c>
      <c r="B56" s="856"/>
      <c r="C56" s="856"/>
      <c r="D56" s="856"/>
      <c r="E56" s="856"/>
      <c r="F56" s="856"/>
      <c r="G56" s="856"/>
      <c r="H56" s="856"/>
      <c r="I56" s="856"/>
      <c r="J56" s="856"/>
      <c r="K56" s="856"/>
    </row>
    <row r="57" spans="1:11">
      <c r="A57" s="856"/>
      <c r="B57" s="856"/>
      <c r="C57" s="856"/>
      <c r="D57" s="856"/>
      <c r="E57" s="856"/>
      <c r="F57" s="856"/>
      <c r="G57" s="856"/>
      <c r="H57" s="856"/>
      <c r="I57" s="856"/>
      <c r="J57" s="856"/>
      <c r="K57" s="856"/>
    </row>
    <row r="59" spans="1:11">
      <c r="A59" s="275"/>
      <c r="B59" s="275"/>
      <c r="C59" s="276" t="s">
        <v>156</v>
      </c>
      <c r="D59" s="489" t="s">
        <v>157</v>
      </c>
    </row>
    <row r="60" spans="1:11">
      <c r="A60" s="876" t="s">
        <v>113</v>
      </c>
      <c r="B60" s="161" t="s">
        <v>158</v>
      </c>
      <c r="C60" s="753">
        <v>841</v>
      </c>
      <c r="D60" s="270">
        <v>0.79339999999999999</v>
      </c>
    </row>
    <row r="61" spans="1:11">
      <c r="A61" s="877"/>
      <c r="B61" s="161" t="s">
        <v>548</v>
      </c>
      <c r="C61" s="753" t="s">
        <v>684</v>
      </c>
      <c r="D61" s="270">
        <v>0.53849999999999998</v>
      </c>
    </row>
    <row r="62" spans="1:11">
      <c r="A62" s="877"/>
      <c r="B62" s="161" t="s">
        <v>455</v>
      </c>
      <c r="C62" s="753">
        <v>39</v>
      </c>
      <c r="D62" s="270">
        <v>0.57350000000000001</v>
      </c>
    </row>
    <row r="63" spans="1:11">
      <c r="A63" s="877"/>
      <c r="B63" s="161" t="s">
        <v>549</v>
      </c>
      <c r="C63" s="753">
        <v>11</v>
      </c>
      <c r="D63" s="270">
        <f>11/12</f>
        <v>0.91666666666666663</v>
      </c>
    </row>
    <row r="64" spans="1:11">
      <c r="A64" s="877"/>
      <c r="B64" s="161" t="s">
        <v>685</v>
      </c>
      <c r="C64" s="753">
        <v>13</v>
      </c>
      <c r="D64" s="270">
        <f>13/19</f>
        <v>0.68421052631578949</v>
      </c>
    </row>
    <row r="65" spans="1:4">
      <c r="A65" s="877"/>
      <c r="B65" s="161" t="s">
        <v>686</v>
      </c>
      <c r="C65" s="753">
        <v>31</v>
      </c>
      <c r="D65" s="270">
        <f>C65/(4+143)</f>
        <v>0.21088435374149661</v>
      </c>
    </row>
    <row r="66" spans="1:4">
      <c r="A66" s="877"/>
      <c r="B66" s="161" t="s">
        <v>687</v>
      </c>
      <c r="C66" s="753">
        <v>11</v>
      </c>
      <c r="D66" s="270">
        <f>11/14</f>
        <v>0.7857142857142857</v>
      </c>
    </row>
    <row r="67" spans="1:4">
      <c r="A67" s="877"/>
      <c r="B67" s="161" t="s">
        <v>688</v>
      </c>
      <c r="C67" s="753">
        <v>2</v>
      </c>
      <c r="D67" s="270">
        <f>2/5</f>
        <v>0.4</v>
      </c>
    </row>
    <row r="68" spans="1:4">
      <c r="A68" s="878"/>
      <c r="B68" s="612" t="s">
        <v>689</v>
      </c>
      <c r="C68" s="343">
        <v>990</v>
      </c>
      <c r="D68" s="613">
        <f>990/1434</f>
        <v>0.69037656903765687</v>
      </c>
    </row>
    <row r="69" spans="1:4">
      <c r="A69" s="876" t="s">
        <v>114</v>
      </c>
      <c r="B69" s="161" t="s">
        <v>690</v>
      </c>
      <c r="C69" s="753" t="s">
        <v>691</v>
      </c>
      <c r="D69" s="270">
        <v>0.75880000000000003</v>
      </c>
    </row>
    <row r="70" spans="1:4">
      <c r="A70" s="877"/>
      <c r="B70" s="161" t="s">
        <v>692</v>
      </c>
      <c r="C70" s="753">
        <v>0</v>
      </c>
      <c r="D70" s="270" t="s">
        <v>36</v>
      </c>
    </row>
    <row r="71" spans="1:4">
      <c r="A71" s="878"/>
      <c r="B71" s="612" t="s">
        <v>693</v>
      </c>
      <c r="C71" s="343" t="s">
        <v>691</v>
      </c>
      <c r="D71" s="613">
        <f>C71/1452</f>
        <v>7.4104683195592286E-4</v>
      </c>
    </row>
    <row r="72" spans="1:4">
      <c r="A72" s="879" t="s">
        <v>173</v>
      </c>
      <c r="B72" s="614" t="s">
        <v>160</v>
      </c>
      <c r="C72" s="753">
        <v>337</v>
      </c>
      <c r="D72" s="270">
        <v>1</v>
      </c>
    </row>
    <row r="73" spans="1:4">
      <c r="A73" s="880"/>
      <c r="B73" s="615" t="s">
        <v>694</v>
      </c>
      <c r="C73" s="753">
        <v>32</v>
      </c>
      <c r="D73" s="270">
        <v>1</v>
      </c>
    </row>
    <row r="74" spans="1:4">
      <c r="A74" s="880"/>
      <c r="B74" s="615" t="s">
        <v>695</v>
      </c>
      <c r="C74" s="753">
        <v>14</v>
      </c>
      <c r="D74" s="270">
        <v>1</v>
      </c>
    </row>
    <row r="75" spans="1:4">
      <c r="A75" s="881"/>
      <c r="B75" s="617" t="s">
        <v>696</v>
      </c>
      <c r="C75" s="343">
        <v>383</v>
      </c>
      <c r="D75" s="613">
        <v>1</v>
      </c>
    </row>
    <row r="76" spans="1:4">
      <c r="A76" s="616" t="s">
        <v>658</v>
      </c>
      <c r="B76" s="615" t="s">
        <v>697</v>
      </c>
      <c r="C76" s="343">
        <v>0</v>
      </c>
      <c r="D76" s="270">
        <v>0</v>
      </c>
    </row>
    <row r="77" spans="1:4">
      <c r="A77" s="616" t="s">
        <v>659</v>
      </c>
      <c r="B77" s="615" t="s">
        <v>698</v>
      </c>
      <c r="C77" s="343">
        <v>0</v>
      </c>
      <c r="D77" s="270">
        <v>0</v>
      </c>
    </row>
    <row r="78" spans="1:4">
      <c r="A78" s="874" t="s">
        <v>149</v>
      </c>
      <c r="B78" s="875"/>
      <c r="C78" s="754" t="s">
        <v>699</v>
      </c>
      <c r="D78" s="618">
        <v>0.74760000000000004</v>
      </c>
    </row>
    <row r="80" spans="1:4" ht="19.5" customHeight="1">
      <c r="A80" s="856" t="s">
        <v>700</v>
      </c>
      <c r="B80" s="856"/>
      <c r="C80" s="856"/>
      <c r="D80" s="856"/>
    </row>
    <row r="81" spans="1:10" ht="19.5" customHeight="1">
      <c r="A81" s="857"/>
      <c r="B81" s="857"/>
      <c r="C81" s="857"/>
      <c r="D81" s="857"/>
    </row>
    <row r="82" spans="1:10" ht="21.6" customHeight="1">
      <c r="A82" s="610"/>
      <c r="B82" s="268"/>
      <c r="C82" s="242" t="s">
        <v>156</v>
      </c>
      <c r="D82" s="488" t="s">
        <v>701</v>
      </c>
      <c r="E82" s="269"/>
      <c r="F82" s="269"/>
      <c r="G82" s="269"/>
      <c r="H82" s="269"/>
      <c r="I82" s="269"/>
      <c r="J82" s="269"/>
    </row>
    <row r="83" spans="1:10" ht="14.4" customHeight="1">
      <c r="A83" s="872" t="s">
        <v>113</v>
      </c>
      <c r="B83" s="161" t="s">
        <v>158</v>
      </c>
      <c r="C83" s="754" t="s">
        <v>702</v>
      </c>
      <c r="D83" s="270">
        <v>0.64849999999999997</v>
      </c>
      <c r="E83" s="269"/>
      <c r="F83" s="269"/>
      <c r="G83" s="269"/>
      <c r="H83" s="269"/>
      <c r="I83" s="269"/>
      <c r="J83" s="269"/>
    </row>
    <row r="84" spans="1:10" ht="14.4" customHeight="1">
      <c r="A84" s="865"/>
      <c r="B84" s="161" t="s">
        <v>548</v>
      </c>
      <c r="C84" s="343">
        <v>74</v>
      </c>
      <c r="D84" s="270">
        <v>0.49</v>
      </c>
      <c r="E84" s="269"/>
      <c r="F84" s="269"/>
      <c r="G84" s="269"/>
      <c r="H84" s="269"/>
      <c r="I84" s="269"/>
      <c r="J84" s="269"/>
    </row>
    <row r="85" spans="1:10" ht="14.4" customHeight="1">
      <c r="A85" s="865"/>
      <c r="B85" s="161" t="s">
        <v>455</v>
      </c>
      <c r="C85" s="343">
        <v>45</v>
      </c>
      <c r="D85" s="270">
        <v>0.4</v>
      </c>
      <c r="E85" s="269"/>
      <c r="F85" s="269"/>
      <c r="G85" s="269"/>
      <c r="H85" s="269"/>
      <c r="I85" s="269"/>
      <c r="J85" s="269"/>
    </row>
    <row r="86" spans="1:10" ht="14.4" customHeight="1">
      <c r="A86" s="865"/>
      <c r="B86" s="161" t="s">
        <v>549</v>
      </c>
      <c r="C86" s="343">
        <v>15</v>
      </c>
      <c r="D86" s="270">
        <v>0.55555555555555558</v>
      </c>
      <c r="E86" s="269"/>
      <c r="F86" s="269"/>
      <c r="G86" s="269"/>
      <c r="H86" s="269"/>
      <c r="I86" s="269"/>
      <c r="J86" s="269"/>
    </row>
    <row r="87" spans="1:10" ht="14.4" customHeight="1">
      <c r="A87" s="865"/>
      <c r="B87" s="161" t="s">
        <v>685</v>
      </c>
      <c r="C87" s="343">
        <v>0</v>
      </c>
      <c r="D87" s="270">
        <v>0</v>
      </c>
      <c r="E87" s="269"/>
      <c r="F87" s="269"/>
      <c r="G87" s="269"/>
      <c r="H87" s="269"/>
      <c r="I87" s="269"/>
      <c r="J87" s="269"/>
    </row>
    <row r="88" spans="1:10" ht="14.4" customHeight="1">
      <c r="A88" s="873"/>
      <c r="B88" s="161" t="s">
        <v>689</v>
      </c>
      <c r="C88" s="343" t="s">
        <v>703</v>
      </c>
      <c r="D88" s="270">
        <v>0.62725090036014408</v>
      </c>
      <c r="E88" s="269"/>
      <c r="F88" s="269"/>
      <c r="G88" s="269"/>
      <c r="H88" s="269"/>
      <c r="I88" s="269"/>
      <c r="J88" s="269"/>
    </row>
    <row r="89" spans="1:10" ht="14.4" customHeight="1">
      <c r="A89" s="271" t="s">
        <v>114</v>
      </c>
      <c r="B89" s="161" t="s">
        <v>323</v>
      </c>
      <c r="C89" s="343">
        <v>520</v>
      </c>
      <c r="D89" s="270">
        <v>0.26831785345717235</v>
      </c>
      <c r="E89" s="269"/>
      <c r="F89" s="269"/>
      <c r="G89" s="269"/>
      <c r="H89" s="269"/>
      <c r="I89" s="269"/>
      <c r="J89" s="269"/>
    </row>
    <row r="90" spans="1:10" ht="14.4" customHeight="1">
      <c r="A90" s="272" t="s">
        <v>173</v>
      </c>
      <c r="B90" s="161" t="s">
        <v>160</v>
      </c>
      <c r="C90" s="343" t="s">
        <v>704</v>
      </c>
      <c r="D90" s="270">
        <v>0.80267152398299935</v>
      </c>
      <c r="E90" s="269"/>
      <c r="F90" s="269"/>
      <c r="G90" s="269"/>
      <c r="H90" s="269"/>
      <c r="I90" s="269"/>
      <c r="J90" s="269"/>
    </row>
    <row r="91" spans="1:10">
      <c r="A91" s="874" t="s">
        <v>149</v>
      </c>
      <c r="B91" s="875"/>
      <c r="C91" s="754" t="s">
        <v>705</v>
      </c>
      <c r="D91" s="611">
        <v>0.54077843487828359</v>
      </c>
      <c r="E91" s="269"/>
      <c r="F91" s="269"/>
      <c r="G91" s="269"/>
      <c r="H91" s="269"/>
      <c r="I91" s="269"/>
      <c r="J91" s="269"/>
    </row>
    <row r="92" spans="1:10">
      <c r="A92" s="173"/>
      <c r="B92" s="173"/>
      <c r="C92" s="11"/>
      <c r="D92" s="273"/>
      <c r="E92" s="269"/>
      <c r="F92" s="269"/>
      <c r="G92" s="269"/>
      <c r="H92" s="269"/>
      <c r="I92" s="269"/>
      <c r="J92" s="269"/>
    </row>
    <row r="93" spans="1:10" s="274" customFormat="1" ht="20.25" customHeight="1">
      <c r="A93" s="870" t="s">
        <v>706</v>
      </c>
      <c r="B93" s="870"/>
      <c r="C93" s="870"/>
      <c r="D93" s="870"/>
      <c r="E93" s="870"/>
      <c r="F93" s="870"/>
      <c r="G93" s="870"/>
      <c r="H93" s="870"/>
      <c r="I93" s="870"/>
      <c r="J93" s="870"/>
    </row>
    <row r="94" spans="1:10" s="274" customFormat="1" ht="19.5" customHeight="1">
      <c r="A94" s="870" t="s">
        <v>707</v>
      </c>
      <c r="B94" s="870"/>
      <c r="C94" s="870"/>
      <c r="D94" s="870"/>
      <c r="E94" s="870"/>
      <c r="F94" s="870"/>
      <c r="G94" s="870"/>
      <c r="H94" s="870"/>
      <c r="I94" s="870"/>
      <c r="J94" s="870"/>
    </row>
    <row r="95" spans="1:10" s="274" customFormat="1" ht="22.5" customHeight="1">
      <c r="A95" s="870" t="s">
        <v>708</v>
      </c>
      <c r="B95" s="870"/>
      <c r="C95" s="870"/>
      <c r="D95" s="870"/>
      <c r="E95" s="870"/>
      <c r="F95" s="870"/>
      <c r="G95" s="870"/>
      <c r="H95" s="870"/>
      <c r="I95" s="870"/>
      <c r="J95" s="870"/>
    </row>
  </sheetData>
  <mergeCells count="29">
    <mergeCell ref="A94:J94"/>
    <mergeCell ref="A95:J95"/>
    <mergeCell ref="E32:F32"/>
    <mergeCell ref="G32:H32"/>
    <mergeCell ref="E45:F45"/>
    <mergeCell ref="G45:H45"/>
    <mergeCell ref="I45:J45"/>
    <mergeCell ref="A93:J93"/>
    <mergeCell ref="A80:D81"/>
    <mergeCell ref="A83:A88"/>
    <mergeCell ref="A91:B91"/>
    <mergeCell ref="A56:K57"/>
    <mergeCell ref="A60:A68"/>
    <mergeCell ref="A69:A71"/>
    <mergeCell ref="A72:A75"/>
    <mergeCell ref="A78:B78"/>
    <mergeCell ref="A6:B7"/>
    <mergeCell ref="C45:D45"/>
    <mergeCell ref="C32:D32"/>
    <mergeCell ref="A19:D20"/>
    <mergeCell ref="A43:G44"/>
    <mergeCell ref="A11:A13"/>
    <mergeCell ref="A14:A16"/>
    <mergeCell ref="A17:B17"/>
    <mergeCell ref="A8:D9"/>
    <mergeCell ref="A28:B28"/>
    <mergeCell ref="A22:A24"/>
    <mergeCell ref="A25:A27"/>
    <mergeCell ref="A30:H3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topLeftCell="A10" zoomScaleNormal="100" workbookViewId="0">
      <selection activeCell="I19" sqref="I19"/>
    </sheetView>
  </sheetViews>
  <sheetFormatPr baseColWidth="10" defaultColWidth="11.44140625" defaultRowHeight="14.4"/>
  <cols>
    <col min="1" max="1" width="14.44140625" style="47" customWidth="1"/>
    <col min="2" max="2" width="13" style="47" customWidth="1"/>
    <col min="3" max="3" width="17.33203125" style="47" customWidth="1"/>
    <col min="4" max="16384" width="11.44140625" style="47"/>
  </cols>
  <sheetData>
    <row r="5" spans="1:8">
      <c r="A5" s="74"/>
      <c r="B5" s="74"/>
      <c r="C5" s="74"/>
      <c r="D5" s="74"/>
      <c r="E5" s="74"/>
      <c r="F5" s="74"/>
      <c r="G5" s="74"/>
      <c r="H5" s="74"/>
    </row>
    <row r="6" spans="1:8">
      <c r="A6" s="888" t="s">
        <v>709</v>
      </c>
      <c r="B6" s="888"/>
      <c r="C6" s="89"/>
      <c r="D6" s="89"/>
      <c r="E6" s="89"/>
      <c r="F6" s="89"/>
      <c r="G6" s="89"/>
      <c r="H6" s="89"/>
    </row>
    <row r="7" spans="1:8">
      <c r="A7" s="888"/>
      <c r="B7" s="888"/>
      <c r="C7" s="89"/>
      <c r="D7" s="89"/>
      <c r="E7" s="89"/>
      <c r="F7" s="89"/>
      <c r="G7" s="89"/>
      <c r="H7" s="89"/>
    </row>
    <row r="8" spans="1:8" ht="15" customHeight="1">
      <c r="A8" s="856" t="s">
        <v>710</v>
      </c>
      <c r="B8" s="856"/>
      <c r="C8" s="856"/>
      <c r="D8" s="856"/>
      <c r="E8" s="856"/>
      <c r="F8" s="856"/>
      <c r="G8" s="856"/>
      <c r="H8" s="856"/>
    </row>
    <row r="9" spans="1:8" ht="18" customHeight="1">
      <c r="A9" s="857"/>
      <c r="B9" s="857"/>
      <c r="C9" s="857"/>
      <c r="D9" s="857"/>
      <c r="E9" s="857"/>
      <c r="F9" s="857"/>
      <c r="G9" s="857"/>
      <c r="H9" s="857"/>
    </row>
    <row r="10" spans="1:8" ht="14.4" customHeight="1">
      <c r="A10" s="268"/>
      <c r="B10" s="268"/>
      <c r="C10" s="268"/>
      <c r="D10" s="277" t="s">
        <v>112</v>
      </c>
      <c r="E10" s="277" t="s">
        <v>114</v>
      </c>
      <c r="F10" s="277" t="s">
        <v>115</v>
      </c>
      <c r="G10" s="277" t="s">
        <v>658</v>
      </c>
      <c r="H10" s="278" t="s">
        <v>617</v>
      </c>
    </row>
    <row r="11" spans="1:8" ht="14.4" customHeight="1">
      <c r="A11" s="889" t="s">
        <v>711</v>
      </c>
      <c r="B11" s="891" t="s">
        <v>155</v>
      </c>
      <c r="C11" s="279" t="s">
        <v>712</v>
      </c>
      <c r="D11" s="280">
        <v>323</v>
      </c>
      <c r="E11" s="19">
        <v>102</v>
      </c>
      <c r="F11" s="19">
        <v>134</v>
      </c>
      <c r="G11" s="19" t="s">
        <v>36</v>
      </c>
      <c r="H11" s="281">
        <v>87</v>
      </c>
    </row>
    <row r="12" spans="1:8" ht="14.4" customHeight="1">
      <c r="A12" s="889"/>
      <c r="B12" s="891"/>
      <c r="C12" s="282" t="s">
        <v>713</v>
      </c>
      <c r="D12" s="755" t="s">
        <v>714</v>
      </c>
      <c r="E12" s="707" t="s">
        <v>715</v>
      </c>
      <c r="F12" s="707" t="s">
        <v>716</v>
      </c>
      <c r="G12" s="160" t="s">
        <v>36</v>
      </c>
      <c r="H12" s="756" t="s">
        <v>717</v>
      </c>
    </row>
    <row r="13" spans="1:8" ht="14.4" customHeight="1">
      <c r="A13" s="889"/>
      <c r="B13" s="892" t="s">
        <v>154</v>
      </c>
      <c r="C13" s="279" t="s">
        <v>712</v>
      </c>
      <c r="D13" s="280">
        <v>77</v>
      </c>
      <c r="E13" s="145">
        <v>14</v>
      </c>
      <c r="F13" s="159">
        <v>27</v>
      </c>
      <c r="G13" s="159" t="s">
        <v>36</v>
      </c>
      <c r="H13" s="283">
        <v>36</v>
      </c>
    </row>
    <row r="14" spans="1:8">
      <c r="A14" s="890"/>
      <c r="B14" s="893"/>
      <c r="C14" s="282" t="s">
        <v>713</v>
      </c>
      <c r="D14" s="541" t="s">
        <v>718</v>
      </c>
      <c r="E14" s="707" t="s">
        <v>719</v>
      </c>
      <c r="F14" s="757" t="s">
        <v>720</v>
      </c>
      <c r="G14" s="284" t="s">
        <v>36</v>
      </c>
      <c r="H14" s="758" t="s">
        <v>721</v>
      </c>
    </row>
    <row r="15" spans="1:8" ht="14.4" customHeight="1">
      <c r="A15" s="894" t="s">
        <v>722</v>
      </c>
      <c r="B15" s="897" t="s">
        <v>723</v>
      </c>
      <c r="C15" s="268" t="s">
        <v>712</v>
      </c>
      <c r="D15" s="285">
        <v>120</v>
      </c>
      <c r="E15" s="286">
        <v>25</v>
      </c>
      <c r="F15" s="286">
        <v>49</v>
      </c>
      <c r="G15" s="286" t="s">
        <v>36</v>
      </c>
      <c r="H15" s="175">
        <v>46</v>
      </c>
    </row>
    <row r="16" spans="1:8" ht="14.4" customHeight="1">
      <c r="A16" s="895"/>
      <c r="B16" s="898"/>
      <c r="C16" s="282" t="s">
        <v>713</v>
      </c>
      <c r="D16" s="704" t="s">
        <v>724</v>
      </c>
      <c r="E16" s="707" t="s">
        <v>725</v>
      </c>
      <c r="F16" s="707" t="s">
        <v>726</v>
      </c>
      <c r="G16" s="685" t="s">
        <v>36</v>
      </c>
      <c r="H16" s="756" t="s">
        <v>727</v>
      </c>
    </row>
    <row r="17" spans="1:8" ht="14.4" customHeight="1">
      <c r="A17" s="895"/>
      <c r="B17" s="899" t="s">
        <v>679</v>
      </c>
      <c r="C17" s="279" t="s">
        <v>712</v>
      </c>
      <c r="D17" s="287">
        <v>258</v>
      </c>
      <c r="E17" s="159">
        <v>84</v>
      </c>
      <c r="F17" s="159">
        <v>101</v>
      </c>
      <c r="G17" s="159" t="s">
        <v>36</v>
      </c>
      <c r="H17" s="170">
        <v>73</v>
      </c>
    </row>
    <row r="18" spans="1:8" ht="14.4" customHeight="1">
      <c r="A18" s="895"/>
      <c r="B18" s="898"/>
      <c r="C18" s="282" t="s">
        <v>713</v>
      </c>
      <c r="D18" s="704" t="s">
        <v>728</v>
      </c>
      <c r="E18" s="707" t="s">
        <v>729</v>
      </c>
      <c r="F18" s="707" t="s">
        <v>730</v>
      </c>
      <c r="G18" s="685" t="s">
        <v>36</v>
      </c>
      <c r="H18" s="756" t="s">
        <v>731</v>
      </c>
    </row>
    <row r="19" spans="1:8" ht="14.4" customHeight="1">
      <c r="A19" s="895"/>
      <c r="B19" s="899" t="s">
        <v>732</v>
      </c>
      <c r="C19" s="279" t="s">
        <v>712</v>
      </c>
      <c r="D19" s="759">
        <v>22</v>
      </c>
      <c r="E19" s="685">
        <v>7</v>
      </c>
      <c r="F19" s="685">
        <v>11</v>
      </c>
      <c r="G19" s="685" t="s">
        <v>36</v>
      </c>
      <c r="H19" s="660">
        <v>4</v>
      </c>
    </row>
    <row r="20" spans="1:8" ht="14.4" customHeight="1">
      <c r="A20" s="896"/>
      <c r="B20" s="898"/>
      <c r="C20" s="282" t="s">
        <v>713</v>
      </c>
      <c r="D20" s="335" t="s">
        <v>733</v>
      </c>
      <c r="E20" s="625" t="s">
        <v>734</v>
      </c>
      <c r="F20" s="625" t="s">
        <v>735</v>
      </c>
      <c r="G20" s="344" t="s">
        <v>36</v>
      </c>
      <c r="H20" s="760" t="s">
        <v>736</v>
      </c>
    </row>
    <row r="21" spans="1:8">
      <c r="A21" s="288"/>
      <c r="B21" s="171"/>
      <c r="C21" s="289"/>
      <c r="D21" s="290"/>
      <c r="E21" s="291"/>
      <c r="F21" s="291"/>
      <c r="G21" s="292"/>
      <c r="H21" s="291"/>
    </row>
    <row r="22" spans="1:8" ht="15" customHeight="1">
      <c r="A22" s="856" t="s">
        <v>737</v>
      </c>
      <c r="B22" s="856"/>
      <c r="C22" s="856"/>
      <c r="D22" s="856"/>
      <c r="E22" s="856"/>
      <c r="F22" s="856"/>
      <c r="G22" s="856"/>
      <c r="H22" s="856"/>
    </row>
    <row r="23" spans="1:8" ht="18.600000000000001" customHeight="1">
      <c r="A23" s="857"/>
      <c r="B23" s="857"/>
      <c r="C23" s="857"/>
      <c r="D23" s="857"/>
      <c r="E23" s="857"/>
      <c r="F23" s="857"/>
      <c r="G23" s="857"/>
      <c r="H23" s="857"/>
    </row>
    <row r="24" spans="1:8" ht="15" customHeight="1">
      <c r="A24" s="268"/>
      <c r="B24" s="268"/>
      <c r="C24" s="268"/>
      <c r="D24" s="277" t="s">
        <v>112</v>
      </c>
      <c r="E24" s="277" t="s">
        <v>114</v>
      </c>
      <c r="F24" s="277" t="s">
        <v>115</v>
      </c>
      <c r="G24" s="277" t="s">
        <v>658</v>
      </c>
      <c r="H24" s="278" t="s">
        <v>617</v>
      </c>
    </row>
    <row r="25" spans="1:8" ht="14.4" customHeight="1">
      <c r="A25" s="889" t="s">
        <v>711</v>
      </c>
      <c r="B25" s="891" t="s">
        <v>155</v>
      </c>
      <c r="C25" s="279" t="s">
        <v>712</v>
      </c>
      <c r="D25" s="280">
        <v>375</v>
      </c>
      <c r="E25" s="19">
        <v>109</v>
      </c>
      <c r="F25" s="19">
        <v>154</v>
      </c>
      <c r="G25" s="19" t="s">
        <v>36</v>
      </c>
      <c r="H25" s="170">
        <v>112</v>
      </c>
    </row>
    <row r="26" spans="1:8" ht="14.4" customHeight="1">
      <c r="A26" s="889"/>
      <c r="B26" s="891"/>
      <c r="C26" s="282" t="s">
        <v>713</v>
      </c>
      <c r="D26" s="755" t="s">
        <v>738</v>
      </c>
      <c r="E26" s="707" t="s">
        <v>739</v>
      </c>
      <c r="F26" s="707" t="s">
        <v>740</v>
      </c>
      <c r="G26" s="707" t="s">
        <v>36</v>
      </c>
      <c r="H26" s="708" t="s">
        <v>741</v>
      </c>
    </row>
    <row r="27" spans="1:8" ht="14.4" customHeight="1">
      <c r="A27" s="889"/>
      <c r="B27" s="892" t="s">
        <v>154</v>
      </c>
      <c r="C27" s="279" t="s">
        <v>712</v>
      </c>
      <c r="D27" s="722">
        <v>60</v>
      </c>
      <c r="E27" s="344">
        <v>7</v>
      </c>
      <c r="F27" s="685">
        <v>30</v>
      </c>
      <c r="G27" s="685" t="s">
        <v>36</v>
      </c>
      <c r="H27" s="686">
        <v>23</v>
      </c>
    </row>
    <row r="28" spans="1:8">
      <c r="A28" s="890"/>
      <c r="B28" s="893"/>
      <c r="C28" s="282" t="s">
        <v>713</v>
      </c>
      <c r="D28" s="761" t="s">
        <v>742</v>
      </c>
      <c r="E28" s="707" t="s">
        <v>734</v>
      </c>
      <c r="F28" s="757" t="s">
        <v>743</v>
      </c>
      <c r="G28" s="757" t="s">
        <v>36</v>
      </c>
      <c r="H28" s="762" t="s">
        <v>744</v>
      </c>
    </row>
    <row r="29" spans="1:8" ht="14.4" customHeight="1">
      <c r="A29" s="894" t="s">
        <v>722</v>
      </c>
      <c r="B29" s="897" t="s">
        <v>723</v>
      </c>
      <c r="C29" s="268" t="s">
        <v>712</v>
      </c>
      <c r="D29" s="763">
        <v>67</v>
      </c>
      <c r="E29" s="764">
        <v>15</v>
      </c>
      <c r="F29" s="764">
        <v>36</v>
      </c>
      <c r="G29" s="764" t="s">
        <v>36</v>
      </c>
      <c r="H29" s="765">
        <v>16</v>
      </c>
    </row>
    <row r="30" spans="1:8" ht="14.4" customHeight="1">
      <c r="A30" s="895"/>
      <c r="B30" s="898"/>
      <c r="C30" s="282" t="s">
        <v>713</v>
      </c>
      <c r="D30" s="704" t="s">
        <v>745</v>
      </c>
      <c r="E30" s="707" t="s">
        <v>746</v>
      </c>
      <c r="F30" s="707" t="s">
        <v>747</v>
      </c>
      <c r="G30" s="707" t="s">
        <v>36</v>
      </c>
      <c r="H30" s="708" t="s">
        <v>748</v>
      </c>
    </row>
    <row r="31" spans="1:8" ht="14.4" customHeight="1">
      <c r="A31" s="895"/>
      <c r="B31" s="899" t="s">
        <v>679</v>
      </c>
      <c r="C31" s="279" t="s">
        <v>712</v>
      </c>
      <c r="D31" s="759">
        <v>306</v>
      </c>
      <c r="E31" s="685">
        <v>80</v>
      </c>
      <c r="F31" s="685">
        <v>128</v>
      </c>
      <c r="G31" s="685" t="s">
        <v>36</v>
      </c>
      <c r="H31" s="660">
        <v>98</v>
      </c>
    </row>
    <row r="32" spans="1:8" ht="14.4" customHeight="1">
      <c r="A32" s="895"/>
      <c r="B32" s="898"/>
      <c r="C32" s="282" t="s">
        <v>713</v>
      </c>
      <c r="D32" s="755" t="s">
        <v>749</v>
      </c>
      <c r="E32" s="707" t="s">
        <v>750</v>
      </c>
      <c r="F32" s="707" t="s">
        <v>751</v>
      </c>
      <c r="G32" s="707" t="s">
        <v>36</v>
      </c>
      <c r="H32" s="708" t="s">
        <v>752</v>
      </c>
    </row>
    <row r="33" spans="1:8" ht="14.4" customHeight="1">
      <c r="A33" s="895"/>
      <c r="B33" s="899" t="s">
        <v>732</v>
      </c>
      <c r="C33" s="279" t="s">
        <v>712</v>
      </c>
      <c r="D33" s="722">
        <v>62</v>
      </c>
      <c r="E33" s="685">
        <v>21</v>
      </c>
      <c r="F33" s="685">
        <v>20</v>
      </c>
      <c r="G33" s="685" t="s">
        <v>36</v>
      </c>
      <c r="H33" s="660">
        <v>21</v>
      </c>
    </row>
    <row r="34" spans="1:8" ht="14.4" customHeight="1">
      <c r="A34" s="896"/>
      <c r="B34" s="898"/>
      <c r="C34" s="282" t="s">
        <v>713</v>
      </c>
      <c r="D34" s="335" t="s">
        <v>753</v>
      </c>
      <c r="E34" s="625" t="s">
        <v>754</v>
      </c>
      <c r="F34" s="625" t="s">
        <v>755</v>
      </c>
      <c r="G34" s="625" t="s">
        <v>36</v>
      </c>
      <c r="H34" s="692" t="s">
        <v>756</v>
      </c>
    </row>
    <row r="37" spans="1:8">
      <c r="A37" s="856" t="s">
        <v>757</v>
      </c>
      <c r="B37" s="856"/>
      <c r="C37" s="856"/>
      <c r="D37" s="856"/>
      <c r="E37" s="856"/>
      <c r="F37" s="856"/>
      <c r="G37" s="856"/>
    </row>
    <row r="38" spans="1:8">
      <c r="A38" s="857"/>
      <c r="B38" s="857"/>
      <c r="C38" s="857"/>
      <c r="D38" s="857"/>
      <c r="E38" s="857"/>
      <c r="F38" s="857"/>
      <c r="G38" s="857"/>
    </row>
    <row r="39" spans="1:8" ht="14.4" customHeight="1">
      <c r="C39" s="490" t="s">
        <v>758</v>
      </c>
      <c r="D39" s="490"/>
      <c r="E39" s="490"/>
      <c r="F39" s="490"/>
      <c r="G39" s="885">
        <v>2025</v>
      </c>
      <c r="H39" s="885"/>
    </row>
    <row r="40" spans="1:8" ht="24" customHeight="1">
      <c r="A40" s="884" t="s">
        <v>759</v>
      </c>
      <c r="B40" s="884"/>
      <c r="C40" s="882" t="s">
        <v>760</v>
      </c>
      <c r="D40" s="882"/>
      <c r="E40" s="882"/>
      <c r="F40" s="882"/>
      <c r="G40" s="886" t="s">
        <v>80</v>
      </c>
      <c r="H40" s="886"/>
    </row>
    <row r="41" spans="1:8" ht="20.399999999999999" customHeight="1">
      <c r="A41" s="884" t="s">
        <v>761</v>
      </c>
      <c r="B41" s="884"/>
      <c r="C41" s="883" t="s">
        <v>762</v>
      </c>
      <c r="D41" s="883"/>
      <c r="E41" s="883"/>
      <c r="F41" s="883"/>
      <c r="G41" s="887" t="s">
        <v>763</v>
      </c>
      <c r="H41" s="887"/>
    </row>
  </sheetData>
  <mergeCells count="25">
    <mergeCell ref="A29:A34"/>
    <mergeCell ref="B29:B30"/>
    <mergeCell ref="B31:B32"/>
    <mergeCell ref="B33:B34"/>
    <mergeCell ref="A11:A14"/>
    <mergeCell ref="B11:B12"/>
    <mergeCell ref="B13:B14"/>
    <mergeCell ref="A15:A20"/>
    <mergeCell ref="B15:B16"/>
    <mergeCell ref="B17:B18"/>
    <mergeCell ref="B19:B20"/>
    <mergeCell ref="A22:H23"/>
    <mergeCell ref="A6:B7"/>
    <mergeCell ref="A8:H9"/>
    <mergeCell ref="A25:A28"/>
    <mergeCell ref="B25:B26"/>
    <mergeCell ref="B27:B28"/>
    <mergeCell ref="A37:G38"/>
    <mergeCell ref="C40:F40"/>
    <mergeCell ref="C41:F41"/>
    <mergeCell ref="A41:B41"/>
    <mergeCell ref="A40:B40"/>
    <mergeCell ref="G39:H39"/>
    <mergeCell ref="G40:H40"/>
    <mergeCell ref="G41:H4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G39" sqref="G39"/>
    </sheetView>
  </sheetViews>
  <sheetFormatPr baseColWidth="10" defaultColWidth="8.5546875" defaultRowHeight="10.8"/>
  <cols>
    <col min="1" max="1" width="20.88671875" style="1" customWidth="1"/>
    <col min="2" max="2" width="13.5546875" style="1" customWidth="1"/>
    <col min="3" max="6" width="20.44140625" style="45"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269"/>
      <c r="B4" s="269"/>
    </row>
    <row r="5" spans="1:13" ht="15" customHeight="1">
      <c r="A5" s="77"/>
      <c r="B5" s="77"/>
      <c r="C5" s="78"/>
      <c r="D5" s="78"/>
      <c r="E5" s="78"/>
      <c r="F5" s="78"/>
    </row>
    <row r="6" spans="1:13" ht="15" customHeight="1">
      <c r="A6" s="900" t="s">
        <v>764</v>
      </c>
      <c r="B6" s="900"/>
    </row>
    <row r="7" spans="1:13" ht="15" customHeight="1">
      <c r="A7" s="900"/>
      <c r="B7" s="900"/>
    </row>
    <row r="8" spans="1:13" ht="15" customHeight="1">
      <c r="A8" s="856" t="s">
        <v>765</v>
      </c>
      <c r="B8" s="856"/>
      <c r="C8" s="856"/>
      <c r="D8" s="856"/>
      <c r="E8" s="856"/>
      <c r="F8" s="856"/>
    </row>
    <row r="9" spans="1:13" ht="15" customHeight="1" thickBot="1">
      <c r="A9" s="857"/>
      <c r="B9" s="857"/>
      <c r="C9" s="857"/>
      <c r="D9" s="857"/>
      <c r="E9" s="857"/>
      <c r="F9" s="857"/>
      <c r="G9" s="2"/>
      <c r="H9" s="3"/>
      <c r="I9" s="3"/>
      <c r="J9" s="4"/>
      <c r="K9" s="4"/>
      <c r="L9" s="4"/>
    </row>
    <row r="10" spans="1:13" ht="15" customHeight="1">
      <c r="A10" s="168"/>
      <c r="B10" s="168"/>
      <c r="C10" s="148" t="s">
        <v>112</v>
      </c>
      <c r="D10" s="153" t="s">
        <v>114</v>
      </c>
      <c r="E10" s="111" t="s">
        <v>115</v>
      </c>
      <c r="F10" s="158" t="s">
        <v>617</v>
      </c>
      <c r="G10" s="5"/>
      <c r="H10" s="6"/>
      <c r="I10" s="7"/>
      <c r="J10" s="8"/>
      <c r="K10" s="8"/>
      <c r="L10" s="8"/>
      <c r="M10" s="9"/>
    </row>
    <row r="11" spans="1:13" ht="15" customHeight="1">
      <c r="A11" s="905" t="s">
        <v>766</v>
      </c>
      <c r="B11" s="150" t="s">
        <v>767</v>
      </c>
      <c r="C11" s="154">
        <v>17.836666666666666</v>
      </c>
      <c r="D11" s="142">
        <v>7</v>
      </c>
      <c r="E11" s="141">
        <v>34</v>
      </c>
      <c r="F11" s="204">
        <v>12.51</v>
      </c>
      <c r="G11" s="10"/>
      <c r="H11" s="11"/>
      <c r="I11" s="12"/>
      <c r="J11" s="12"/>
      <c r="K11" s="12"/>
      <c r="L11" s="12"/>
      <c r="M11" s="12"/>
    </row>
    <row r="12" spans="1:13" ht="15" customHeight="1">
      <c r="A12" s="906"/>
      <c r="B12" s="150" t="s">
        <v>768</v>
      </c>
      <c r="C12" s="154">
        <v>9.8125</v>
      </c>
      <c r="D12" s="142">
        <v>9</v>
      </c>
      <c r="E12" s="141" t="s">
        <v>36</v>
      </c>
      <c r="F12" s="204">
        <v>10.625</v>
      </c>
      <c r="G12" s="10"/>
      <c r="H12" s="11"/>
      <c r="I12" s="12"/>
      <c r="J12" s="12"/>
      <c r="K12" s="12"/>
      <c r="L12" s="12"/>
      <c r="M12" s="12"/>
    </row>
    <row r="13" spans="1:13" ht="15" customHeight="1">
      <c r="A13" s="843" t="s">
        <v>769</v>
      </c>
      <c r="B13" s="150" t="s">
        <v>767</v>
      </c>
      <c r="C13" s="154">
        <v>108.13333333333333</v>
      </c>
      <c r="D13" s="145">
        <v>282</v>
      </c>
      <c r="E13" s="144">
        <v>28.4</v>
      </c>
      <c r="F13" s="170">
        <v>14</v>
      </c>
      <c r="H13" s="11"/>
      <c r="I13" s="12"/>
      <c r="J13" s="12"/>
      <c r="K13" s="12"/>
      <c r="L13" s="12"/>
      <c r="M13" s="12"/>
    </row>
    <row r="14" spans="1:13" ht="15" customHeight="1">
      <c r="A14" s="845"/>
      <c r="B14" s="150" t="s">
        <v>768</v>
      </c>
      <c r="C14" s="154">
        <v>22.266666666666666</v>
      </c>
      <c r="D14" s="145">
        <v>18</v>
      </c>
      <c r="E14" s="144">
        <v>36</v>
      </c>
      <c r="F14" s="170">
        <v>12.8</v>
      </c>
      <c r="H14" s="11"/>
      <c r="I14" s="12"/>
      <c r="J14" s="12"/>
      <c r="K14" s="12"/>
      <c r="L14" s="12"/>
      <c r="M14" s="12"/>
    </row>
    <row r="15" spans="1:13" ht="15" customHeight="1">
      <c r="A15" s="843" t="s">
        <v>770</v>
      </c>
      <c r="B15" s="150" t="s">
        <v>767</v>
      </c>
      <c r="C15" s="154">
        <v>272.38666666666671</v>
      </c>
      <c r="D15" s="145">
        <v>789</v>
      </c>
      <c r="E15" s="144">
        <v>15.7</v>
      </c>
      <c r="F15" s="170">
        <v>12.46</v>
      </c>
      <c r="H15" s="11"/>
      <c r="I15" s="12"/>
      <c r="J15" s="12"/>
      <c r="K15" s="12"/>
      <c r="L15" s="12"/>
      <c r="M15" s="12"/>
    </row>
    <row r="16" spans="1:13" ht="15" customHeight="1">
      <c r="A16" s="845"/>
      <c r="B16" s="150" t="s">
        <v>768</v>
      </c>
      <c r="C16" s="154">
        <v>30.193333333333332</v>
      </c>
      <c r="D16" s="145">
        <v>56</v>
      </c>
      <c r="E16" s="144">
        <v>16</v>
      </c>
      <c r="F16" s="170">
        <v>18.579999999999998</v>
      </c>
      <c r="H16" s="11"/>
      <c r="I16" s="12"/>
      <c r="J16" s="12"/>
      <c r="K16" s="12"/>
      <c r="L16" s="12"/>
      <c r="M16" s="12"/>
    </row>
    <row r="17" spans="1:13" ht="15" customHeight="1">
      <c r="A17" s="907" t="s">
        <v>671</v>
      </c>
      <c r="B17" s="150" t="s">
        <v>767</v>
      </c>
      <c r="C17" s="154">
        <v>19.391000000000002</v>
      </c>
      <c r="D17" s="145">
        <v>6.7629999999999999</v>
      </c>
      <c r="E17" s="144">
        <v>37.5</v>
      </c>
      <c r="F17" s="170">
        <v>13.91</v>
      </c>
      <c r="G17" s="13"/>
      <c r="H17" s="11"/>
      <c r="I17" s="12"/>
      <c r="J17" s="12"/>
      <c r="K17" s="12"/>
      <c r="L17" s="12"/>
      <c r="M17" s="12"/>
    </row>
    <row r="18" spans="1:13" ht="15" customHeight="1">
      <c r="A18" s="908"/>
      <c r="B18" s="150" t="s">
        <v>768</v>
      </c>
      <c r="C18" s="154">
        <v>11.498333333333335</v>
      </c>
      <c r="D18" s="145">
        <v>1.0449999999999999</v>
      </c>
      <c r="E18" s="144">
        <v>21</v>
      </c>
      <c r="F18" s="170">
        <v>12.45</v>
      </c>
      <c r="G18" s="13"/>
      <c r="H18" s="11"/>
      <c r="I18" s="12"/>
      <c r="J18" s="12"/>
      <c r="K18" s="12"/>
      <c r="L18" s="12"/>
      <c r="M18" s="12"/>
    </row>
    <row r="19" spans="1:13" ht="15" customHeight="1">
      <c r="A19" s="843" t="s">
        <v>672</v>
      </c>
      <c r="B19" s="150" t="s">
        <v>767</v>
      </c>
      <c r="C19" s="154">
        <v>17.489999999999998</v>
      </c>
      <c r="D19" s="145">
        <v>0</v>
      </c>
      <c r="E19" s="144">
        <v>35.200000000000003</v>
      </c>
      <c r="F19" s="170">
        <v>17.27</v>
      </c>
      <c r="G19" s="13"/>
      <c r="H19" s="11"/>
      <c r="I19" s="12"/>
      <c r="J19" s="12"/>
      <c r="K19" s="12"/>
      <c r="L19" s="12"/>
      <c r="M19" s="12"/>
    </row>
    <row r="20" spans="1:13" ht="15" customHeight="1">
      <c r="A20" s="845"/>
      <c r="B20" s="150" t="s">
        <v>768</v>
      </c>
      <c r="C20" s="154">
        <v>34.706666666666671</v>
      </c>
      <c r="D20" s="145">
        <v>73</v>
      </c>
      <c r="E20" s="144">
        <v>18.899999999999999</v>
      </c>
      <c r="F20" s="170">
        <v>12.22</v>
      </c>
      <c r="H20" s="11"/>
      <c r="I20" s="12"/>
      <c r="J20" s="12"/>
      <c r="K20" s="12"/>
      <c r="L20" s="12"/>
      <c r="M20" s="12"/>
    </row>
    <row r="21" spans="1:13" ht="15" customHeight="1">
      <c r="A21" s="892" t="s">
        <v>771</v>
      </c>
      <c r="B21" s="150" t="s">
        <v>767</v>
      </c>
      <c r="C21" s="154">
        <v>19.060000000000002</v>
      </c>
      <c r="D21" s="145">
        <v>20</v>
      </c>
      <c r="E21" s="145" t="s">
        <v>36</v>
      </c>
      <c r="F21" s="170">
        <v>18.12</v>
      </c>
      <c r="H21" s="11"/>
      <c r="I21" s="14"/>
      <c r="J21" s="14"/>
      <c r="K21" s="14"/>
      <c r="L21" s="14"/>
      <c r="M21" s="14"/>
    </row>
    <row r="22" spans="1:13" ht="15" customHeight="1">
      <c r="A22" s="904"/>
      <c r="B22" s="150" t="s">
        <v>768</v>
      </c>
      <c r="C22" s="154">
        <v>16.337</v>
      </c>
      <c r="D22" s="174">
        <v>19.634</v>
      </c>
      <c r="E22" s="174" t="s">
        <v>36</v>
      </c>
      <c r="F22" s="293">
        <v>13.04</v>
      </c>
      <c r="H22" s="11"/>
      <c r="I22" s="14"/>
      <c r="J22" s="14"/>
      <c r="K22" s="14"/>
      <c r="L22" s="14"/>
      <c r="M22" s="14"/>
    </row>
    <row r="23" spans="1:13" ht="15" customHeight="1">
      <c r="A23" s="913" t="s">
        <v>772</v>
      </c>
      <c r="B23" s="914"/>
      <c r="C23" s="619">
        <v>49.250750000000004</v>
      </c>
      <c r="D23" s="144">
        <v>106.78683333333333</v>
      </c>
      <c r="E23" s="144">
        <v>26.966666666666669</v>
      </c>
      <c r="F23" s="170">
        <v>13.998749999999999</v>
      </c>
      <c r="H23" s="11"/>
      <c r="I23" s="14"/>
      <c r="J23" s="14"/>
      <c r="K23" s="14"/>
      <c r="L23" s="14"/>
      <c r="M23" s="14"/>
    </row>
    <row r="24" spans="1:13" ht="15" customHeight="1">
      <c r="A24" s="294"/>
      <c r="B24" s="295"/>
      <c r="C24" s="296"/>
      <c r="D24" s="250"/>
      <c r="E24" s="251"/>
      <c r="F24" s="250"/>
      <c r="H24" s="11"/>
      <c r="I24" s="14"/>
      <c r="J24" s="14"/>
      <c r="K24" s="14"/>
      <c r="L24" s="14"/>
      <c r="M24" s="14"/>
    </row>
    <row r="25" spans="1:13" ht="15" customHeight="1">
      <c r="A25" s="856" t="s">
        <v>773</v>
      </c>
      <c r="B25" s="856"/>
      <c r="C25" s="856"/>
      <c r="D25" s="856"/>
      <c r="E25" s="856"/>
      <c r="F25" s="869"/>
      <c r="H25" s="11"/>
      <c r="I25" s="14"/>
      <c r="J25" s="14"/>
      <c r="K25" s="14"/>
      <c r="L25" s="14"/>
      <c r="M25" s="14"/>
    </row>
    <row r="26" spans="1:13" ht="15" customHeight="1" thickBot="1">
      <c r="A26" s="857"/>
      <c r="B26" s="857"/>
      <c r="C26" s="857"/>
      <c r="D26" s="857"/>
      <c r="E26" s="857"/>
      <c r="F26" s="860"/>
      <c r="G26" s="2"/>
      <c r="H26" s="3"/>
      <c r="I26" s="3"/>
      <c r="J26" s="4"/>
      <c r="K26" s="4"/>
      <c r="L26" s="4"/>
    </row>
    <row r="27" spans="1:13" ht="15" customHeight="1">
      <c r="A27" s="168"/>
      <c r="B27" s="168"/>
      <c r="C27" s="148" t="s">
        <v>112</v>
      </c>
      <c r="D27" s="153" t="s">
        <v>114</v>
      </c>
      <c r="E27" s="111" t="s">
        <v>115</v>
      </c>
      <c r="F27" s="158" t="s">
        <v>617</v>
      </c>
      <c r="G27" s="5"/>
      <c r="H27" s="6"/>
      <c r="I27" s="7"/>
      <c r="J27" s="8"/>
      <c r="K27" s="8"/>
      <c r="L27" s="8"/>
      <c r="M27" s="9"/>
    </row>
    <row r="28" spans="1:13" ht="15" customHeight="1">
      <c r="A28" s="901" t="s">
        <v>774</v>
      </c>
      <c r="B28" s="901"/>
      <c r="C28" s="343" t="s">
        <v>775</v>
      </c>
      <c r="D28" s="345" t="s">
        <v>776</v>
      </c>
      <c r="E28" s="299" t="s">
        <v>777</v>
      </c>
      <c r="F28" s="659" t="s">
        <v>778</v>
      </c>
      <c r="G28" s="10"/>
      <c r="H28" s="11"/>
      <c r="I28" s="12"/>
      <c r="J28" s="12"/>
      <c r="K28" s="12"/>
      <c r="L28" s="12"/>
      <c r="M28" s="12"/>
    </row>
    <row r="29" spans="1:13" ht="15" customHeight="1">
      <c r="A29" s="901" t="s">
        <v>779</v>
      </c>
      <c r="B29" s="901"/>
      <c r="C29" s="343" t="s">
        <v>780</v>
      </c>
      <c r="D29" s="344" t="s">
        <v>781</v>
      </c>
      <c r="E29" s="298" t="s">
        <v>36</v>
      </c>
      <c r="F29" s="660" t="s">
        <v>782</v>
      </c>
      <c r="H29" s="11"/>
      <c r="I29" s="12"/>
      <c r="J29" s="12"/>
      <c r="K29" s="12"/>
      <c r="L29" s="12"/>
      <c r="M29" s="12"/>
    </row>
    <row r="30" spans="1:13" ht="15" customHeight="1">
      <c r="A30" s="901" t="s">
        <v>783</v>
      </c>
      <c r="B30" s="901"/>
      <c r="C30" s="343" t="s">
        <v>784</v>
      </c>
      <c r="D30" s="344" t="s">
        <v>785</v>
      </c>
      <c r="E30" s="298" t="s">
        <v>786</v>
      </c>
      <c r="F30" s="660" t="s">
        <v>787</v>
      </c>
      <c r="H30" s="11"/>
      <c r="I30" s="12"/>
      <c r="J30" s="12"/>
      <c r="K30" s="12"/>
      <c r="L30" s="12"/>
      <c r="M30" s="12"/>
    </row>
    <row r="31" spans="1:13" ht="15" customHeight="1">
      <c r="A31" s="902" t="s">
        <v>788</v>
      </c>
      <c r="B31" s="902"/>
      <c r="C31" s="343" t="s">
        <v>789</v>
      </c>
      <c r="D31" s="344" t="s">
        <v>790</v>
      </c>
      <c r="E31" s="298" t="s">
        <v>433</v>
      </c>
      <c r="F31" s="660" t="s">
        <v>791</v>
      </c>
      <c r="G31" s="13"/>
      <c r="H31" s="11"/>
      <c r="I31" s="12"/>
      <c r="J31" s="12"/>
      <c r="K31" s="12"/>
      <c r="L31" s="12"/>
      <c r="M31" s="12"/>
    </row>
    <row r="32" spans="1:13" ht="15" customHeight="1">
      <c r="A32" s="903" t="s">
        <v>792</v>
      </c>
      <c r="B32" s="903"/>
      <c r="C32" s="343" t="s">
        <v>793</v>
      </c>
      <c r="D32" s="344" t="s">
        <v>794</v>
      </c>
      <c r="E32" s="344" t="s">
        <v>795</v>
      </c>
      <c r="F32" s="682" t="s">
        <v>796</v>
      </c>
    </row>
    <row r="33" spans="1:13" ht="15" customHeight="1">
      <c r="A33" s="457"/>
      <c r="B33" s="458"/>
      <c r="C33" s="459"/>
      <c r="D33" s="460"/>
      <c r="E33" s="461"/>
      <c r="F33" s="460"/>
      <c r="H33" s="11"/>
      <c r="I33" s="14"/>
      <c r="J33" s="14"/>
      <c r="K33" s="14"/>
      <c r="L33" s="14"/>
      <c r="M33" s="14"/>
    </row>
    <row r="34" spans="1:13" ht="15" customHeight="1">
      <c r="A34" s="909" t="s">
        <v>797</v>
      </c>
      <c r="B34" s="909"/>
      <c r="C34" s="909"/>
      <c r="D34" s="909"/>
      <c r="E34" s="909"/>
      <c r="F34" s="910"/>
      <c r="H34" s="11"/>
      <c r="I34" s="14"/>
      <c r="J34" s="14"/>
      <c r="K34" s="14"/>
      <c r="L34" s="14"/>
      <c r="M34" s="14"/>
    </row>
    <row r="35" spans="1:13" ht="15" customHeight="1">
      <c r="A35" s="911"/>
      <c r="B35" s="911"/>
      <c r="C35" s="911"/>
      <c r="D35" s="911"/>
      <c r="E35" s="911"/>
      <c r="F35" s="912"/>
    </row>
    <row r="36" spans="1:13" ht="15" customHeight="1">
      <c r="A36" s="419"/>
      <c r="B36" s="419"/>
      <c r="C36" s="386" t="s">
        <v>112</v>
      </c>
      <c r="D36" s="387" t="s">
        <v>114</v>
      </c>
      <c r="E36" s="333" t="s">
        <v>115</v>
      </c>
      <c r="F36" s="401" t="s">
        <v>617</v>
      </c>
    </row>
    <row r="37" spans="1:13" ht="15" customHeight="1">
      <c r="A37" s="901" t="s">
        <v>774</v>
      </c>
      <c r="B37" s="901"/>
      <c r="C37" s="343" t="s">
        <v>798</v>
      </c>
      <c r="D37" s="345" t="s">
        <v>799</v>
      </c>
      <c r="E37" s="299">
        <v>476</v>
      </c>
      <c r="F37" s="659" t="s">
        <v>800</v>
      </c>
    </row>
    <row r="38" spans="1:13" ht="15" customHeight="1">
      <c r="A38" s="901" t="s">
        <v>779</v>
      </c>
      <c r="B38" s="901"/>
      <c r="C38" s="343" t="s">
        <v>801</v>
      </c>
      <c r="D38" s="344" t="s">
        <v>802</v>
      </c>
      <c r="E38" s="298" t="s">
        <v>36</v>
      </c>
      <c r="F38" s="660">
        <v>932</v>
      </c>
    </row>
    <row r="39" spans="1:13" ht="15" customHeight="1">
      <c r="A39" s="901" t="s">
        <v>783</v>
      </c>
      <c r="B39" s="901"/>
      <c r="C39" s="343" t="s">
        <v>803</v>
      </c>
      <c r="D39" s="344" t="s">
        <v>496</v>
      </c>
      <c r="E39" s="298">
        <v>87</v>
      </c>
      <c r="F39" s="660" t="s">
        <v>804</v>
      </c>
    </row>
    <row r="40" spans="1:13" ht="15" customHeight="1">
      <c r="A40" s="902" t="s">
        <v>788</v>
      </c>
      <c r="B40" s="902"/>
      <c r="C40" s="343" t="s">
        <v>805</v>
      </c>
      <c r="D40" s="344" t="s">
        <v>806</v>
      </c>
      <c r="E40" s="298">
        <v>151</v>
      </c>
      <c r="F40" s="659">
        <v>329</v>
      </c>
    </row>
    <row r="41" spans="1:13" ht="33" customHeight="1">
      <c r="A41" s="903" t="s">
        <v>807</v>
      </c>
      <c r="B41" s="903"/>
      <c r="C41" s="343" t="s">
        <v>808</v>
      </c>
      <c r="D41" s="344" t="s">
        <v>809</v>
      </c>
      <c r="E41" s="344">
        <v>488</v>
      </c>
      <c r="F41" s="682" t="s">
        <v>810</v>
      </c>
    </row>
    <row r="42" spans="1:13">
      <c r="A42" s="322"/>
      <c r="B42" s="322"/>
      <c r="C42" s="323"/>
      <c r="D42" s="323"/>
      <c r="E42" s="323"/>
      <c r="F42" s="323"/>
    </row>
    <row r="43" spans="1:13">
      <c r="A43" s="33"/>
    </row>
    <row r="45" spans="1:13">
      <c r="A45" s="33"/>
      <c r="B45" s="33"/>
    </row>
    <row r="48" spans="1:13">
      <c r="A48" s="297"/>
    </row>
  </sheetData>
  <mergeCells count="21">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34:F35"/>
    <mergeCell ref="A23:B23"/>
    <mergeCell ref="A6:B7"/>
    <mergeCell ref="A39:B39"/>
    <mergeCell ref="A8:F9"/>
    <mergeCell ref="A25:F26"/>
    <mergeCell ref="A40:B4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zoomScaleNormal="100" workbookViewId="0">
      <selection activeCell="D38" sqref="D38"/>
    </sheetView>
  </sheetViews>
  <sheetFormatPr baseColWidth="10" defaultColWidth="9.109375" defaultRowHeight="14.4"/>
  <cols>
    <col min="1" max="1" width="23.44140625" style="47" customWidth="1"/>
    <col min="2" max="2" width="13.109375" style="47" customWidth="1"/>
    <col min="3" max="3" width="11.44140625" style="47" customWidth="1"/>
    <col min="4" max="4" width="13.88671875" style="47" customWidth="1"/>
    <col min="5" max="5" width="15" style="47" customWidth="1"/>
    <col min="6" max="6" width="14" style="47" customWidth="1"/>
    <col min="7" max="8" width="11.44140625" style="47" customWidth="1"/>
    <col min="9" max="16384" width="9.109375" style="47"/>
  </cols>
  <sheetData>
    <row r="1" spans="1:17" ht="15" customHeight="1">
      <c r="B1" s="46"/>
    </row>
    <row r="2" spans="1:17" ht="15" customHeight="1">
      <c r="B2" s="46"/>
    </row>
    <row r="3" spans="1:17" ht="15" customHeight="1">
      <c r="B3" s="46"/>
    </row>
    <row r="4" spans="1:17" ht="15" customHeight="1">
      <c r="B4" s="46"/>
    </row>
    <row r="5" spans="1:17">
      <c r="A5" s="74"/>
      <c r="B5" s="75"/>
      <c r="C5" s="74"/>
      <c r="D5" s="74"/>
      <c r="E5" s="74"/>
      <c r="F5" s="74"/>
      <c r="G5" s="74"/>
      <c r="H5" s="74"/>
      <c r="I5" s="74"/>
      <c r="J5" s="74"/>
      <c r="K5" s="74"/>
      <c r="L5" s="74"/>
      <c r="M5" s="74"/>
      <c r="N5" s="74"/>
      <c r="O5" s="89"/>
      <c r="P5" s="89"/>
      <c r="Q5" s="89"/>
    </row>
    <row r="6" spans="1:17">
      <c r="A6" s="89"/>
      <c r="B6" s="90"/>
      <c r="C6" s="89"/>
      <c r="D6" s="89"/>
      <c r="E6" s="89"/>
      <c r="F6" s="89"/>
      <c r="G6" s="89"/>
      <c r="H6" s="89"/>
      <c r="I6" s="89"/>
    </row>
    <row r="7" spans="1:17">
      <c r="B7" s="90"/>
      <c r="C7" s="89"/>
      <c r="D7" s="89"/>
      <c r="E7" s="89"/>
      <c r="F7" s="89"/>
      <c r="G7" s="89"/>
      <c r="H7" s="89"/>
      <c r="I7" s="89"/>
    </row>
    <row r="8" spans="1:17">
      <c r="A8" s="89"/>
      <c r="B8" s="90"/>
      <c r="C8" s="89"/>
      <c r="D8" s="89"/>
      <c r="E8" s="89"/>
      <c r="F8" s="89"/>
      <c r="G8" s="89"/>
      <c r="H8" s="89"/>
      <c r="I8" s="89"/>
    </row>
    <row r="9" spans="1:17">
      <c r="A9" s="89"/>
      <c r="B9" s="90"/>
      <c r="C9" s="89"/>
      <c r="D9" s="89"/>
      <c r="E9" s="89"/>
      <c r="F9" s="89"/>
      <c r="G9" s="89"/>
      <c r="H9" s="89"/>
      <c r="I9" s="89"/>
    </row>
    <row r="10" spans="1:17">
      <c r="A10" s="89"/>
      <c r="B10" s="90"/>
      <c r="C10" s="89"/>
      <c r="D10" s="89"/>
      <c r="E10" s="89"/>
      <c r="F10" s="89"/>
      <c r="G10" s="89"/>
      <c r="H10" s="89"/>
      <c r="I10" s="89"/>
    </row>
    <row r="11" spans="1:17">
      <c r="A11" s="89"/>
      <c r="B11" s="90"/>
      <c r="C11" s="89"/>
      <c r="D11" s="89"/>
      <c r="E11" s="89"/>
      <c r="F11" s="89"/>
      <c r="G11" s="89"/>
      <c r="H11" s="89"/>
      <c r="I11" s="89"/>
    </row>
    <row r="12" spans="1:17">
      <c r="A12" s="89"/>
      <c r="B12" s="90"/>
      <c r="C12" s="89"/>
      <c r="D12" s="89"/>
      <c r="E12" s="89"/>
      <c r="F12" s="89"/>
      <c r="G12" s="89"/>
      <c r="H12" s="89"/>
      <c r="I12" s="89"/>
    </row>
    <row r="13" spans="1:17">
      <c r="A13" s="89"/>
      <c r="B13" s="90"/>
      <c r="C13" s="89"/>
      <c r="D13" s="89"/>
      <c r="E13" s="89"/>
      <c r="F13" s="89"/>
      <c r="G13" s="89"/>
      <c r="H13" s="89"/>
      <c r="I13" s="89"/>
    </row>
    <row r="14" spans="1:17">
      <c r="A14" s="89"/>
      <c r="B14" s="90"/>
      <c r="C14" s="89"/>
      <c r="D14" s="89"/>
      <c r="E14" s="89"/>
      <c r="F14" s="89"/>
      <c r="G14" s="89"/>
      <c r="H14" s="89"/>
      <c r="I14" s="89"/>
    </row>
    <row r="15" spans="1:17">
      <c r="A15" s="89"/>
      <c r="B15" s="90"/>
      <c r="C15" s="89"/>
      <c r="D15" s="89"/>
      <c r="E15" s="89"/>
      <c r="F15" s="89"/>
      <c r="G15" s="89"/>
      <c r="H15" s="89"/>
      <c r="I15" s="89"/>
    </row>
    <row r="16" spans="1:17">
      <c r="A16" s="89"/>
      <c r="B16" s="90"/>
      <c r="C16" s="89"/>
      <c r="D16" s="89"/>
      <c r="E16" s="89"/>
      <c r="F16" s="89"/>
      <c r="G16" s="89"/>
      <c r="H16" s="89"/>
      <c r="I16" s="89"/>
    </row>
    <row r="17" spans="1:17">
      <c r="A17" s="89"/>
      <c r="B17" s="90"/>
      <c r="C17" s="89"/>
      <c r="D17" s="89"/>
      <c r="E17" s="89"/>
      <c r="F17" s="89"/>
      <c r="G17" s="89"/>
      <c r="H17" s="89"/>
      <c r="I17" s="89"/>
    </row>
    <row r="18" spans="1:17">
      <c r="A18" s="89"/>
      <c r="B18" s="90"/>
      <c r="C18" s="89"/>
      <c r="D18" s="89"/>
      <c r="E18" s="89"/>
      <c r="F18" s="89"/>
      <c r="G18" s="89"/>
      <c r="H18" s="89"/>
      <c r="I18" s="89"/>
    </row>
    <row r="19" spans="1:17">
      <c r="A19" s="89"/>
      <c r="B19" s="90"/>
      <c r="C19" s="89"/>
      <c r="D19" s="89"/>
      <c r="E19" s="89"/>
      <c r="F19" s="89"/>
      <c r="G19" s="89"/>
      <c r="H19" s="89"/>
      <c r="I19" s="89"/>
    </row>
    <row r="20" spans="1:17" ht="15" customHeight="1">
      <c r="A20" s="849" t="s">
        <v>811</v>
      </c>
      <c r="B20" s="849"/>
      <c r="C20" s="849"/>
      <c r="D20" s="849"/>
      <c r="E20" s="849"/>
      <c r="F20" s="849"/>
      <c r="G20" s="849"/>
      <c r="H20" s="849"/>
      <c r="I20" s="849"/>
      <c r="J20" s="849"/>
      <c r="K20" s="849"/>
      <c r="L20" s="849"/>
      <c r="M20" s="849"/>
      <c r="N20" s="849"/>
      <c r="O20" s="200"/>
      <c r="P20" s="200"/>
      <c r="Q20" s="200"/>
    </row>
    <row r="21" spans="1:17" ht="15" customHeight="1">
      <c r="A21" s="849"/>
      <c r="B21" s="849"/>
      <c r="C21" s="849"/>
      <c r="D21" s="849"/>
      <c r="E21" s="849"/>
      <c r="F21" s="849"/>
      <c r="G21" s="849"/>
      <c r="H21" s="849"/>
      <c r="I21" s="849"/>
      <c r="J21" s="849"/>
      <c r="K21" s="849"/>
      <c r="L21" s="849"/>
      <c r="M21" s="849"/>
      <c r="N21" s="849"/>
      <c r="O21" s="200"/>
      <c r="P21" s="200"/>
      <c r="Q21" s="200"/>
    </row>
    <row r="22" spans="1:17" ht="15" customHeight="1">
      <c r="A22" s="849"/>
      <c r="B22" s="849"/>
      <c r="C22" s="849"/>
      <c r="D22" s="849"/>
      <c r="E22" s="849"/>
      <c r="F22" s="849"/>
      <c r="G22" s="849"/>
      <c r="H22" s="849"/>
      <c r="I22" s="849"/>
      <c r="J22" s="849"/>
      <c r="K22" s="849"/>
      <c r="L22" s="849"/>
      <c r="M22" s="849"/>
      <c r="N22" s="849"/>
      <c r="O22" s="200"/>
      <c r="P22" s="200"/>
      <c r="Q22" s="200"/>
    </row>
    <row r="23" spans="1:17" ht="15" customHeight="1">
      <c r="A23" s="849"/>
      <c r="B23" s="849"/>
      <c r="C23" s="849"/>
      <c r="D23" s="849"/>
      <c r="E23" s="849"/>
      <c r="F23" s="849"/>
      <c r="G23" s="849"/>
      <c r="H23" s="849"/>
      <c r="I23" s="849"/>
      <c r="J23" s="849"/>
      <c r="K23" s="849"/>
      <c r="L23" s="849"/>
      <c r="M23" s="849"/>
      <c r="N23" s="849"/>
      <c r="O23" s="200"/>
      <c r="P23" s="200"/>
      <c r="Q23" s="200"/>
    </row>
    <row r="24" spans="1:17" ht="15" customHeight="1">
      <c r="A24" s="849"/>
      <c r="B24" s="849"/>
      <c r="C24" s="849"/>
      <c r="D24" s="849"/>
      <c r="E24" s="849"/>
      <c r="F24" s="849"/>
      <c r="G24" s="849"/>
      <c r="H24" s="849"/>
      <c r="I24" s="849"/>
      <c r="J24" s="849"/>
      <c r="K24" s="849"/>
      <c r="L24" s="849"/>
      <c r="M24" s="849"/>
      <c r="N24" s="849"/>
      <c r="O24" s="200"/>
      <c r="P24" s="200"/>
      <c r="Q24" s="200"/>
    </row>
    <row r="25" spans="1:17" ht="15" customHeight="1">
      <c r="A25" s="849"/>
      <c r="B25" s="849"/>
      <c r="C25" s="849"/>
      <c r="D25" s="849"/>
      <c r="E25" s="849"/>
      <c r="F25" s="849"/>
      <c r="G25" s="849"/>
      <c r="H25" s="849"/>
      <c r="I25" s="849"/>
      <c r="J25" s="849"/>
      <c r="K25" s="849"/>
      <c r="L25" s="849"/>
      <c r="M25" s="849"/>
      <c r="N25" s="849"/>
      <c r="O25" s="200"/>
      <c r="P25" s="200"/>
      <c r="Q25" s="200"/>
    </row>
    <row r="26" spans="1:17" ht="15" customHeight="1">
      <c r="A26" s="849"/>
      <c r="B26" s="849"/>
      <c r="C26" s="849"/>
      <c r="D26" s="849"/>
      <c r="E26" s="849"/>
      <c r="F26" s="849"/>
      <c r="G26" s="849"/>
      <c r="H26" s="849"/>
      <c r="I26" s="849"/>
      <c r="J26" s="849"/>
      <c r="K26" s="849"/>
      <c r="L26" s="849"/>
      <c r="M26" s="849"/>
      <c r="N26" s="849"/>
      <c r="O26" s="200"/>
      <c r="P26" s="200"/>
      <c r="Q26" s="200"/>
    </row>
    <row r="27" spans="1:17" ht="15" customHeight="1">
      <c r="A27" s="849"/>
      <c r="B27" s="849"/>
      <c r="C27" s="849"/>
      <c r="D27" s="849"/>
      <c r="E27" s="849"/>
      <c r="F27" s="849"/>
      <c r="G27" s="849"/>
      <c r="H27" s="849"/>
      <c r="I27" s="849"/>
      <c r="J27" s="849"/>
      <c r="K27" s="849"/>
      <c r="L27" s="849"/>
      <c r="M27" s="849"/>
      <c r="N27" s="849"/>
      <c r="O27" s="200"/>
      <c r="P27" s="200"/>
      <c r="Q27" s="200"/>
    </row>
    <row r="28" spans="1:17" ht="15" customHeight="1">
      <c r="A28" s="856" t="s">
        <v>812</v>
      </c>
      <c r="B28" s="856"/>
      <c r="C28" s="856"/>
      <c r="D28" s="856"/>
      <c r="E28" s="856"/>
      <c r="F28" s="856"/>
      <c r="H28" s="200"/>
      <c r="I28" s="200"/>
      <c r="J28" s="200"/>
      <c r="K28" s="200"/>
      <c r="L28" s="200"/>
      <c r="M28" s="200"/>
      <c r="N28" s="200"/>
      <c r="O28" s="200"/>
      <c r="P28" s="200"/>
      <c r="Q28" s="200"/>
    </row>
    <row r="29" spans="1:17" ht="15" customHeight="1" thickBot="1">
      <c r="A29" s="857"/>
      <c r="B29" s="857"/>
      <c r="C29" s="857"/>
      <c r="D29" s="857"/>
      <c r="E29" s="857"/>
      <c r="F29" s="857"/>
      <c r="G29" s="1"/>
      <c r="H29" s="200"/>
      <c r="I29" s="200"/>
      <c r="J29" s="200"/>
      <c r="K29" s="200"/>
      <c r="L29" s="200"/>
      <c r="M29" s="200"/>
      <c r="N29" s="200"/>
      <c r="O29" s="200"/>
      <c r="P29" s="200"/>
      <c r="Q29" s="200"/>
    </row>
    <row r="30" spans="1:17" ht="24" customHeight="1">
      <c r="A30" s="202"/>
      <c r="B30" s="148" t="s">
        <v>813</v>
      </c>
      <c r="C30" s="320" t="s">
        <v>814</v>
      </c>
      <c r="D30" s="321" t="s">
        <v>815</v>
      </c>
      <c r="E30" s="320" t="s">
        <v>816</v>
      </c>
      <c r="F30" s="321" t="s">
        <v>817</v>
      </c>
      <c r="G30" s="502"/>
      <c r="H30" s="200"/>
      <c r="I30" s="200"/>
      <c r="J30" s="200"/>
      <c r="K30" s="200"/>
      <c r="L30" s="200"/>
      <c r="M30" s="200"/>
      <c r="N30" s="200"/>
      <c r="O30" s="200"/>
      <c r="P30" s="200"/>
      <c r="Q30" s="200"/>
    </row>
    <row r="31" spans="1:17" ht="15" customHeight="1">
      <c r="A31" s="117" t="s">
        <v>818</v>
      </c>
      <c r="B31" s="343" t="s">
        <v>842</v>
      </c>
      <c r="C31" s="298" t="s">
        <v>841</v>
      </c>
      <c r="D31" s="345" t="s">
        <v>820</v>
      </c>
      <c r="E31" s="298" t="s">
        <v>819</v>
      </c>
      <c r="F31" s="345" t="s">
        <v>820</v>
      </c>
      <c r="G31" s="503"/>
      <c r="H31" s="200"/>
      <c r="I31" s="200"/>
      <c r="J31" s="200"/>
      <c r="K31" s="200"/>
      <c r="L31" s="200"/>
      <c r="M31" s="200"/>
      <c r="N31" s="200"/>
      <c r="O31" s="200"/>
      <c r="P31" s="200"/>
      <c r="Q31" s="200"/>
    </row>
    <row r="32" spans="1:17">
      <c r="A32" s="118" t="s">
        <v>821</v>
      </c>
      <c r="B32" s="343" t="s">
        <v>822</v>
      </c>
      <c r="C32" s="298" t="s">
        <v>823</v>
      </c>
      <c r="D32" s="344" t="s">
        <v>824</v>
      </c>
      <c r="E32" s="298" t="s">
        <v>825</v>
      </c>
      <c r="F32" s="495" t="s">
        <v>826</v>
      </c>
      <c r="G32" s="503"/>
    </row>
    <row r="33" spans="1:7">
      <c r="A33" s="118" t="s">
        <v>827</v>
      </c>
      <c r="B33" s="343" t="s">
        <v>828</v>
      </c>
      <c r="C33" s="298" t="s">
        <v>829</v>
      </c>
      <c r="D33" s="344" t="s">
        <v>830</v>
      </c>
      <c r="E33" s="298" t="s">
        <v>831</v>
      </c>
      <c r="F33" s="495" t="s">
        <v>832</v>
      </c>
      <c r="G33" s="503"/>
    </row>
    <row r="34" spans="1:7">
      <c r="A34" s="118" t="s">
        <v>833</v>
      </c>
      <c r="B34" s="343" t="s">
        <v>834</v>
      </c>
      <c r="C34" s="298" t="s">
        <v>834</v>
      </c>
      <c r="D34" s="298" t="s">
        <v>824</v>
      </c>
      <c r="E34" s="298" t="s">
        <v>834</v>
      </c>
      <c r="F34" s="344" t="s">
        <v>835</v>
      </c>
      <c r="G34" s="504"/>
    </row>
    <row r="35" spans="1:7">
      <c r="A35" s="117" t="s">
        <v>836</v>
      </c>
      <c r="B35" s="343" t="s">
        <v>834</v>
      </c>
      <c r="C35" s="298" t="s">
        <v>834</v>
      </c>
      <c r="D35" s="299" t="s">
        <v>824</v>
      </c>
      <c r="E35" s="299" t="s">
        <v>837</v>
      </c>
      <c r="F35" s="344" t="s">
        <v>835</v>
      </c>
      <c r="G35" s="504"/>
    </row>
    <row r="36" spans="1:7">
      <c r="A36" s="300"/>
      <c r="B36" s="301"/>
      <c r="C36" s="301"/>
      <c r="D36" s="300"/>
      <c r="E36" s="301"/>
      <c r="F36" s="501"/>
    </row>
  </sheetData>
  <mergeCells count="2">
    <mergeCell ref="A20:N27"/>
    <mergeCell ref="A28: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M75"/>
  <sheetViews>
    <sheetView showGridLines="0" topLeftCell="A7" zoomScaleNormal="100" workbookViewId="0">
      <selection activeCell="F22" sqref="F22"/>
    </sheetView>
  </sheetViews>
  <sheetFormatPr baseColWidth="10" defaultColWidth="8.5546875" defaultRowHeight="11.25" customHeight="1"/>
  <cols>
    <col min="1" max="1" width="52.33203125" style="1" customWidth="1"/>
    <col min="2" max="5" width="20.44140625" style="45" customWidth="1"/>
    <col min="6" max="6" width="24.44140625" style="110" customWidth="1"/>
    <col min="7" max="7" width="21.44140625" style="110"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c r="A1" s="94"/>
      <c r="B1" s="95"/>
      <c r="C1" s="96"/>
      <c r="D1" s="97"/>
      <c r="E1" s="96"/>
      <c r="F1" s="98"/>
      <c r="G1" s="98"/>
      <c r="H1" s="54"/>
    </row>
    <row r="2" spans="1:13" ht="15" customHeight="1">
      <c r="A2" s="17"/>
      <c r="B2" s="62"/>
      <c r="C2" s="99"/>
      <c r="E2" s="62"/>
      <c r="F2" s="100"/>
      <c r="G2" s="100"/>
      <c r="H2" s="54"/>
    </row>
    <row r="3" spans="1:13" ht="15" customHeight="1">
      <c r="A3" s="94"/>
      <c r="B3" s="95"/>
      <c r="C3" s="96"/>
      <c r="D3" s="97"/>
      <c r="E3" s="95"/>
      <c r="F3" s="101"/>
      <c r="G3" s="101"/>
      <c r="H3" s="54"/>
    </row>
    <row r="4" spans="1:13" ht="15" customHeight="1">
      <c r="A4" s="102"/>
      <c r="B4" s="62"/>
      <c r="C4" s="99"/>
      <c r="E4" s="62"/>
      <c r="F4" s="103"/>
      <c r="G4" s="103"/>
      <c r="H4" s="54"/>
    </row>
    <row r="5" spans="1:13" ht="14.4">
      <c r="A5" s="77"/>
      <c r="B5" s="78"/>
      <c r="C5" s="78"/>
      <c r="D5" s="78"/>
      <c r="E5" s="78"/>
      <c r="F5" s="104"/>
      <c r="G5" s="104"/>
      <c r="H5" s="53"/>
    </row>
    <row r="6" spans="1:13" s="109" customFormat="1" ht="25.8">
      <c r="A6" s="105" t="s">
        <v>1</v>
      </c>
      <c r="B6" s="106"/>
      <c r="C6" s="106"/>
      <c r="D6" s="106"/>
      <c r="E6" s="106"/>
      <c r="F6" s="107"/>
      <c r="G6" s="107"/>
      <c r="H6" s="108"/>
    </row>
    <row r="7" spans="1:13" ht="14.4">
      <c r="H7" s="53"/>
    </row>
    <row r="8" spans="1:13" ht="24.9" customHeight="1">
      <c r="A8" s="325" t="s">
        <v>2</v>
      </c>
      <c r="B8" s="326"/>
      <c r="C8" s="327"/>
      <c r="D8" s="328"/>
      <c r="E8" s="329"/>
      <c r="F8" s="491"/>
      <c r="G8" s="330"/>
      <c r="H8" s="54"/>
      <c r="I8" s="3"/>
      <c r="J8" s="4"/>
      <c r="K8" s="4"/>
      <c r="L8" s="4"/>
    </row>
    <row r="9" spans="1:13" ht="10.8">
      <c r="A9" s="331"/>
      <c r="B9" s="332" t="s">
        <v>3</v>
      </c>
      <c r="C9" s="552">
        <v>2022</v>
      </c>
      <c r="D9" s="553">
        <v>2023</v>
      </c>
      <c r="E9" s="111">
        <v>2024</v>
      </c>
      <c r="F9" s="548">
        <v>2025</v>
      </c>
      <c r="G9" s="157" t="s">
        <v>4</v>
      </c>
      <c r="H9" s="554" t="s">
        <v>5</v>
      </c>
      <c r="I9" s="7"/>
      <c r="J9" s="8"/>
      <c r="K9" s="8"/>
      <c r="L9" s="8"/>
      <c r="M9" s="9"/>
    </row>
    <row r="10" spans="1:13" s="21" customFormat="1" ht="10.8">
      <c r="A10" s="334" t="s">
        <v>6</v>
      </c>
      <c r="B10" s="335" t="s">
        <v>7</v>
      </c>
      <c r="C10" s="620" t="s">
        <v>8</v>
      </c>
      <c r="D10" s="621" t="s">
        <v>9</v>
      </c>
      <c r="E10" s="620" t="s">
        <v>10</v>
      </c>
      <c r="F10" s="620" t="s">
        <v>11</v>
      </c>
      <c r="G10" s="622" t="s">
        <v>12</v>
      </c>
      <c r="H10" s="623" t="s">
        <v>13</v>
      </c>
      <c r="I10" s="24"/>
      <c r="J10" s="24"/>
      <c r="K10" s="24"/>
      <c r="L10" s="24"/>
      <c r="M10" s="24"/>
    </row>
    <row r="11" spans="1:13" s="21" customFormat="1" ht="10.8">
      <c r="A11" s="336" t="s">
        <v>14</v>
      </c>
      <c r="B11" s="335" t="s">
        <v>15</v>
      </c>
      <c r="C11" s="624" t="s">
        <v>16</v>
      </c>
      <c r="D11" s="625" t="s">
        <v>17</v>
      </c>
      <c r="E11" s="624" t="s">
        <v>18</v>
      </c>
      <c r="F11" s="624" t="s">
        <v>19</v>
      </c>
      <c r="G11" s="766" t="s">
        <v>20</v>
      </c>
      <c r="H11" s="627" t="s">
        <v>21</v>
      </c>
      <c r="I11" s="24"/>
      <c r="J11" s="24"/>
      <c r="K11" s="24"/>
      <c r="L11" s="24"/>
      <c r="M11" s="24"/>
    </row>
    <row r="12" spans="1:13" s="21" customFormat="1" ht="10.8">
      <c r="A12" s="336" t="s">
        <v>22</v>
      </c>
      <c r="B12" s="335" t="s">
        <v>23</v>
      </c>
      <c r="C12" s="624" t="s">
        <v>24</v>
      </c>
      <c r="D12" s="625" t="s">
        <v>25</v>
      </c>
      <c r="E12" s="624" t="s">
        <v>26</v>
      </c>
      <c r="F12" s="624" t="s">
        <v>27</v>
      </c>
      <c r="G12" s="767" t="s">
        <v>719</v>
      </c>
      <c r="H12" s="628" t="s">
        <v>28</v>
      </c>
      <c r="I12" s="23"/>
      <c r="J12" s="23"/>
      <c r="K12" s="23"/>
      <c r="L12" s="23"/>
      <c r="M12" s="23"/>
    </row>
    <row r="13" spans="1:13" ht="14.4">
      <c r="A13" s="337"/>
      <c r="B13" s="338"/>
      <c r="C13" s="113"/>
      <c r="D13" s="555"/>
      <c r="E13" s="555"/>
      <c r="F13" s="556"/>
      <c r="G13" s="557"/>
      <c r="H13" s="54"/>
    </row>
    <row r="14" spans="1:13" ht="14.4">
      <c r="A14" s="339"/>
      <c r="B14" s="340"/>
      <c r="C14" s="114"/>
      <c r="D14" s="115"/>
      <c r="E14" s="115"/>
      <c r="F14" s="558"/>
      <c r="G14" s="559"/>
      <c r="H14" s="54"/>
      <c r="I14" s="47"/>
      <c r="J14" s="47"/>
      <c r="K14" s="47"/>
    </row>
    <row r="15" spans="1:13" ht="24.9" customHeight="1">
      <c r="A15" s="325" t="s">
        <v>29</v>
      </c>
      <c r="B15" s="326"/>
      <c r="C15" s="560"/>
      <c r="D15" s="16"/>
      <c r="E15" s="16"/>
      <c r="F15" s="561"/>
      <c r="G15" s="562"/>
      <c r="H15" s="54"/>
      <c r="I15" s="47"/>
      <c r="J15" s="47"/>
      <c r="K15" s="47"/>
    </row>
    <row r="16" spans="1:13" ht="14.4">
      <c r="A16" s="331"/>
      <c r="B16" s="332" t="s">
        <v>3</v>
      </c>
      <c r="C16" s="563">
        <v>2022</v>
      </c>
      <c r="D16" s="564">
        <v>2023</v>
      </c>
      <c r="E16" s="111">
        <v>2024</v>
      </c>
      <c r="F16" s="111">
        <v>2025</v>
      </c>
      <c r="G16" s="148" t="s">
        <v>4</v>
      </c>
      <c r="H16" s="116" t="s">
        <v>5</v>
      </c>
      <c r="I16" s="47"/>
      <c r="J16" s="47"/>
      <c r="K16" s="47"/>
    </row>
    <row r="17" spans="1:11" ht="14.4">
      <c r="A17" s="341" t="s">
        <v>30</v>
      </c>
      <c r="B17" s="335" t="s">
        <v>31</v>
      </c>
      <c r="C17" s="620" t="s">
        <v>32</v>
      </c>
      <c r="D17" s="621" t="s">
        <v>33</v>
      </c>
      <c r="E17" s="621" t="s">
        <v>34</v>
      </c>
      <c r="F17" s="629" t="s">
        <v>35</v>
      </c>
      <c r="G17" s="630" t="s">
        <v>36</v>
      </c>
      <c r="H17" s="623" t="s">
        <v>37</v>
      </c>
      <c r="I17" s="47"/>
      <c r="J17" s="47"/>
      <c r="K17" s="47"/>
    </row>
    <row r="18" spans="1:11" ht="14.4">
      <c r="A18" s="342" t="s">
        <v>38</v>
      </c>
      <c r="B18" s="343" t="s">
        <v>39</v>
      </c>
      <c r="C18" s="298" t="s">
        <v>40</v>
      </c>
      <c r="D18" s="344" t="s">
        <v>40</v>
      </c>
      <c r="E18" s="344" t="s">
        <v>41</v>
      </c>
      <c r="F18" s="344" t="s">
        <v>839</v>
      </c>
      <c r="G18" s="631" t="s">
        <v>43</v>
      </c>
      <c r="H18" s="627" t="s">
        <v>44</v>
      </c>
      <c r="I18" s="47"/>
      <c r="J18" s="47"/>
      <c r="K18" s="47"/>
    </row>
    <row r="19" spans="1:11" ht="10.8">
      <c r="A19" s="342" t="s">
        <v>45</v>
      </c>
      <c r="B19" s="335" t="s">
        <v>46</v>
      </c>
      <c r="C19" s="624" t="s">
        <v>47</v>
      </c>
      <c r="D19" s="625" t="s">
        <v>48</v>
      </c>
      <c r="E19" s="625" t="s">
        <v>49</v>
      </c>
      <c r="F19" s="625" t="s">
        <v>840</v>
      </c>
      <c r="G19" s="626" t="s">
        <v>50</v>
      </c>
      <c r="H19" s="628" t="s">
        <v>51</v>
      </c>
    </row>
    <row r="20" spans="1:11" ht="10.8">
      <c r="A20" s="342" t="s">
        <v>52</v>
      </c>
      <c r="B20" s="343" t="s">
        <v>53</v>
      </c>
      <c r="C20" s="298" t="s">
        <v>54</v>
      </c>
      <c r="D20" s="344" t="s">
        <v>55</v>
      </c>
      <c r="E20" s="344" t="s">
        <v>55</v>
      </c>
      <c r="F20" s="344" t="s">
        <v>56</v>
      </c>
      <c r="G20" s="631" t="s">
        <v>57</v>
      </c>
      <c r="H20" s="627" t="s">
        <v>58</v>
      </c>
    </row>
    <row r="21" spans="1:11" ht="10.8">
      <c r="A21" s="341" t="s">
        <v>59</v>
      </c>
      <c r="B21" s="343">
        <v>193</v>
      </c>
      <c r="C21" s="299">
        <v>171</v>
      </c>
      <c r="D21" s="345">
        <v>163</v>
      </c>
      <c r="E21" s="345">
        <v>138</v>
      </c>
      <c r="F21" s="345">
        <v>125</v>
      </c>
      <c r="G21" s="632">
        <v>132</v>
      </c>
      <c r="H21" s="628">
        <v>174</v>
      </c>
    </row>
    <row r="22" spans="1:11" ht="10.8">
      <c r="A22" s="915" t="s">
        <v>838</v>
      </c>
      <c r="B22" s="346"/>
      <c r="C22" s="95"/>
      <c r="D22" s="96"/>
      <c r="E22" s="95"/>
      <c r="F22" s="95"/>
      <c r="G22" s="569"/>
      <c r="H22" s="110"/>
    </row>
    <row r="23" spans="1:11" ht="10.8">
      <c r="A23" s="349"/>
      <c r="B23" s="346"/>
      <c r="C23" s="95"/>
      <c r="D23" s="96"/>
      <c r="E23" s="97"/>
      <c r="F23" s="97"/>
      <c r="G23" s="569"/>
      <c r="H23" s="110"/>
    </row>
    <row r="24" spans="1:11" ht="24.9" customHeight="1">
      <c r="A24" s="325" t="s">
        <v>60</v>
      </c>
      <c r="B24" s="351"/>
      <c r="C24" s="560"/>
      <c r="D24" s="16"/>
      <c r="E24" s="16"/>
      <c r="F24" s="16"/>
      <c r="G24" s="28"/>
      <c r="H24" s="570"/>
      <c r="I24" s="47"/>
      <c r="J24" s="47"/>
      <c r="K24" s="47"/>
    </row>
    <row r="25" spans="1:11" ht="14.4">
      <c r="A25" s="331"/>
      <c r="B25" s="332" t="s">
        <v>3</v>
      </c>
      <c r="C25" s="552">
        <v>2022</v>
      </c>
      <c r="D25" s="111">
        <v>2023</v>
      </c>
      <c r="E25" s="120">
        <v>2024</v>
      </c>
      <c r="F25" s="111">
        <v>2025</v>
      </c>
      <c r="G25" s="148" t="s">
        <v>4</v>
      </c>
      <c r="H25" s="116" t="s">
        <v>5</v>
      </c>
      <c r="I25" s="47"/>
      <c r="J25" s="47"/>
      <c r="K25" s="47"/>
    </row>
    <row r="26" spans="1:11" ht="14.4">
      <c r="A26" s="341" t="s">
        <v>61</v>
      </c>
      <c r="B26" s="335" t="s">
        <v>62</v>
      </c>
      <c r="C26" s="620" t="s">
        <v>63</v>
      </c>
      <c r="D26" s="621" t="s">
        <v>64</v>
      </c>
      <c r="E26" s="621" t="s">
        <v>65</v>
      </c>
      <c r="F26" s="621" t="s">
        <v>66</v>
      </c>
      <c r="G26" s="633" t="s">
        <v>67</v>
      </c>
      <c r="H26" s="627" t="s">
        <v>68</v>
      </c>
      <c r="I26" s="47"/>
      <c r="J26" s="47"/>
      <c r="K26" s="47"/>
    </row>
    <row r="27" spans="1:11" ht="14.4">
      <c r="A27" s="342" t="s">
        <v>69</v>
      </c>
      <c r="B27" s="335" t="s">
        <v>70</v>
      </c>
      <c r="C27" s="624" t="s">
        <v>71</v>
      </c>
      <c r="D27" s="625" t="s">
        <v>72</v>
      </c>
      <c r="E27" s="625" t="s">
        <v>73</v>
      </c>
      <c r="F27" s="625" t="s">
        <v>74</v>
      </c>
      <c r="G27" s="626" t="s">
        <v>17</v>
      </c>
      <c r="H27" s="627" t="s">
        <v>21</v>
      </c>
      <c r="I27" s="47"/>
      <c r="J27" s="47"/>
      <c r="K27" s="47"/>
    </row>
    <row r="28" spans="1:11" ht="10.8">
      <c r="A28" s="342" t="s">
        <v>75</v>
      </c>
      <c r="B28" s="335" t="s">
        <v>76</v>
      </c>
      <c r="C28" s="624" t="s">
        <v>77</v>
      </c>
      <c r="D28" s="625" t="s">
        <v>78</v>
      </c>
      <c r="E28" s="625" t="s">
        <v>79</v>
      </c>
      <c r="F28" s="625" t="s">
        <v>80</v>
      </c>
      <c r="G28" s="626" t="s">
        <v>81</v>
      </c>
      <c r="H28" s="634" t="s">
        <v>82</v>
      </c>
    </row>
    <row r="29" spans="1:11" ht="10.8">
      <c r="A29" s="352"/>
      <c r="B29" s="353"/>
      <c r="C29" s="95"/>
      <c r="D29" s="122"/>
      <c r="E29" s="95"/>
      <c r="F29" s="95"/>
      <c r="G29" s="571"/>
      <c r="H29" s="572"/>
    </row>
    <row r="30" spans="1:11" ht="10.8">
      <c r="A30" s="354"/>
      <c r="B30" s="347"/>
      <c r="C30" s="95"/>
      <c r="D30" s="96"/>
      <c r="E30" s="95"/>
      <c r="F30" s="95"/>
      <c r="G30" s="573"/>
      <c r="H30" s="574"/>
    </row>
    <row r="31" spans="1:11" ht="24.9" customHeight="1">
      <c r="A31" s="325" t="s">
        <v>83</v>
      </c>
      <c r="B31" s="326"/>
      <c r="C31" s="560"/>
      <c r="D31" s="16"/>
      <c r="E31" s="16"/>
      <c r="F31" s="16"/>
      <c r="G31" s="561"/>
      <c r="H31" s="575"/>
    </row>
    <row r="32" spans="1:11" ht="10.8">
      <c r="A32" s="331"/>
      <c r="B32" s="332" t="s">
        <v>3</v>
      </c>
      <c r="C32" s="576">
        <v>2022</v>
      </c>
      <c r="D32" s="111">
        <v>2023</v>
      </c>
      <c r="E32" s="120">
        <v>2024</v>
      </c>
      <c r="F32" s="111">
        <v>2025</v>
      </c>
      <c r="G32" s="148" t="s">
        <v>4</v>
      </c>
      <c r="H32" s="116" t="s">
        <v>5</v>
      </c>
    </row>
    <row r="33" spans="1:8" ht="10.8">
      <c r="A33" s="341" t="s">
        <v>84</v>
      </c>
      <c r="B33" s="335">
        <v>2</v>
      </c>
      <c r="C33" s="577">
        <v>0</v>
      </c>
      <c r="D33" s="578">
        <v>0</v>
      </c>
      <c r="E33" s="578">
        <v>0</v>
      </c>
      <c r="F33" s="578">
        <v>0</v>
      </c>
      <c r="G33" s="579">
        <v>0</v>
      </c>
      <c r="H33" s="580">
        <v>0</v>
      </c>
    </row>
    <row r="34" spans="1:8" ht="10.8">
      <c r="A34" s="342" t="s">
        <v>85</v>
      </c>
      <c r="B34" s="343" t="s">
        <v>86</v>
      </c>
      <c r="C34" s="565" t="s">
        <v>87</v>
      </c>
      <c r="D34" s="566" t="s">
        <v>88</v>
      </c>
      <c r="E34" s="566" t="s">
        <v>89</v>
      </c>
      <c r="F34" s="566" t="s">
        <v>90</v>
      </c>
      <c r="G34" s="567" t="s">
        <v>91</v>
      </c>
      <c r="H34" s="568" t="s">
        <v>92</v>
      </c>
    </row>
    <row r="35" spans="1:8" ht="10.8">
      <c r="A35" s="352"/>
      <c r="B35" s="353"/>
      <c r="C35" s="95"/>
      <c r="D35" s="122"/>
      <c r="E35" s="95"/>
      <c r="F35" s="95"/>
      <c r="G35" s="571"/>
      <c r="H35" s="572"/>
    </row>
    <row r="36" spans="1:8" ht="10.8">
      <c r="A36" s="354"/>
      <c r="B36" s="347"/>
      <c r="C36" s="95"/>
      <c r="D36" s="96"/>
      <c r="E36" s="95"/>
      <c r="F36" s="95"/>
      <c r="G36" s="573"/>
      <c r="H36" s="574"/>
    </row>
    <row r="37" spans="1:8" ht="24.9" customHeight="1">
      <c r="A37" s="325" t="s">
        <v>93</v>
      </c>
      <c r="B37" s="326"/>
      <c r="C37" s="560"/>
      <c r="D37" s="16"/>
      <c r="E37" s="16"/>
      <c r="F37" s="16"/>
      <c r="G37" s="561"/>
      <c r="H37" s="575"/>
    </row>
    <row r="38" spans="1:8" ht="10.8">
      <c r="A38" s="331"/>
      <c r="B38" s="332" t="s">
        <v>3</v>
      </c>
      <c r="C38" s="576">
        <v>2022</v>
      </c>
      <c r="D38" s="111">
        <v>2023</v>
      </c>
      <c r="E38" s="120">
        <v>2024</v>
      </c>
      <c r="F38" s="111">
        <v>2025</v>
      </c>
      <c r="G38" s="148" t="s">
        <v>4</v>
      </c>
      <c r="H38" s="116" t="s">
        <v>5</v>
      </c>
    </row>
    <row r="39" spans="1:8" ht="10.8">
      <c r="A39" s="341" t="s">
        <v>94</v>
      </c>
      <c r="B39" s="335" t="s">
        <v>95</v>
      </c>
      <c r="C39" s="620" t="s">
        <v>96</v>
      </c>
      <c r="D39" s="621" t="s">
        <v>48</v>
      </c>
      <c r="E39" s="621" t="s">
        <v>48</v>
      </c>
      <c r="F39" s="621" t="s">
        <v>97</v>
      </c>
      <c r="G39" s="633" t="s">
        <v>48</v>
      </c>
      <c r="H39" s="627" t="s">
        <v>98</v>
      </c>
    </row>
    <row r="40" spans="1:8" ht="10.8">
      <c r="A40" s="342" t="s">
        <v>99</v>
      </c>
      <c r="B40" s="343" t="s">
        <v>100</v>
      </c>
      <c r="C40" s="298">
        <v>5</v>
      </c>
      <c r="D40" s="344" t="s">
        <v>101</v>
      </c>
      <c r="E40" s="344" t="s">
        <v>102</v>
      </c>
      <c r="F40" s="344" t="s">
        <v>103</v>
      </c>
      <c r="G40" s="631" t="s">
        <v>100</v>
      </c>
      <c r="H40" s="627" t="s">
        <v>104</v>
      </c>
    </row>
    <row r="41" spans="1:8" ht="10.8">
      <c r="A41" s="342" t="s">
        <v>105</v>
      </c>
      <c r="B41" s="335" t="s">
        <v>106</v>
      </c>
      <c r="C41" s="624" t="s">
        <v>106</v>
      </c>
      <c r="D41" s="625" t="s">
        <v>107</v>
      </c>
      <c r="E41" s="625" t="s">
        <v>107</v>
      </c>
      <c r="F41" s="625" t="s">
        <v>107</v>
      </c>
      <c r="G41" s="626" t="s">
        <v>107</v>
      </c>
      <c r="H41" s="627" t="s">
        <v>108</v>
      </c>
    </row>
    <row r="42" spans="1:8" ht="14.4">
      <c r="A42" s="355"/>
      <c r="B42" s="356"/>
      <c r="C42" s="357"/>
      <c r="D42" s="358"/>
      <c r="E42" s="356"/>
      <c r="F42" s="324"/>
      <c r="G42" s="360"/>
      <c r="H42" s="54"/>
    </row>
    <row r="43" spans="1:8" ht="14.4">
      <c r="A43" s="361"/>
      <c r="B43" s="362"/>
      <c r="C43" s="362"/>
      <c r="D43" s="363"/>
      <c r="E43" s="364"/>
      <c r="F43" s="365"/>
      <c r="G43" s="365"/>
      <c r="H43" s="123"/>
    </row>
    <row r="44" spans="1:8" s="125" customFormat="1" ht="30" customHeight="1">
      <c r="A44" s="768" t="s">
        <v>109</v>
      </c>
      <c r="B44" s="769"/>
      <c r="C44" s="769"/>
      <c r="D44" s="769"/>
      <c r="E44" s="769"/>
      <c r="F44" s="769"/>
      <c r="G44" s="770"/>
      <c r="H44" s="124"/>
    </row>
    <row r="45" spans="1:8" ht="10.8">
      <c r="A45" s="366"/>
      <c r="B45" s="346"/>
      <c r="C45" s="347"/>
      <c r="D45" s="347"/>
      <c r="E45" s="347"/>
      <c r="F45" s="348"/>
      <c r="G45" s="348"/>
      <c r="H45" s="95"/>
    </row>
    <row r="46" spans="1:8" ht="10.8">
      <c r="A46" s="354"/>
      <c r="B46" s="359"/>
      <c r="C46" s="359"/>
      <c r="D46" s="367"/>
      <c r="E46" s="359"/>
      <c r="F46" s="324"/>
      <c r="G46" s="368"/>
    </row>
    <row r="47" spans="1:8" ht="10.8">
      <c r="A47" s="322"/>
      <c r="B47" s="359"/>
      <c r="C47" s="359"/>
      <c r="D47" s="367"/>
      <c r="E47" s="359"/>
      <c r="F47" s="324"/>
      <c r="G47" s="368"/>
    </row>
    <row r="48" spans="1:8" ht="10.8">
      <c r="A48" s="322"/>
      <c r="B48" s="323"/>
      <c r="C48" s="359"/>
      <c r="D48" s="367"/>
      <c r="E48" s="359"/>
      <c r="F48" s="324"/>
      <c r="G48" s="368"/>
    </row>
    <row r="49" spans="1:7" ht="10.8">
      <c r="A49" s="322"/>
      <c r="B49" s="323"/>
      <c r="C49" s="359"/>
      <c r="D49" s="367"/>
      <c r="E49" s="359"/>
      <c r="F49" s="324"/>
      <c r="G49" s="368"/>
    </row>
    <row r="50" spans="1:7" ht="10.8">
      <c r="A50" s="322"/>
      <c r="B50" s="323"/>
      <c r="C50" s="359"/>
      <c r="D50" s="367"/>
      <c r="E50" s="359"/>
      <c r="F50" s="324"/>
      <c r="G50" s="368"/>
    </row>
    <row r="51" spans="1:7" ht="10.8">
      <c r="A51" s="322"/>
      <c r="B51" s="323"/>
      <c r="C51" s="359"/>
      <c r="D51" s="367"/>
      <c r="E51" s="359"/>
      <c r="F51" s="324"/>
      <c r="G51" s="368"/>
    </row>
    <row r="52" spans="1:7" ht="10.8">
      <c r="A52" s="322"/>
      <c r="B52" s="323"/>
      <c r="C52" s="323"/>
      <c r="D52" s="323"/>
      <c r="E52" s="359"/>
      <c r="F52" s="324"/>
      <c r="G52" s="368"/>
    </row>
    <row r="53" spans="1:7" ht="10.8">
      <c r="A53" s="322"/>
      <c r="B53" s="323"/>
      <c r="C53" s="323"/>
      <c r="D53" s="323"/>
      <c r="E53" s="323"/>
      <c r="F53" s="324"/>
      <c r="G53" s="368"/>
    </row>
    <row r="54" spans="1:7" ht="10.8">
      <c r="A54" s="322"/>
      <c r="B54" s="323"/>
      <c r="C54" s="323"/>
      <c r="D54" s="323"/>
      <c r="E54" s="323"/>
      <c r="F54" s="324"/>
      <c r="G54" s="368"/>
    </row>
    <row r="55" spans="1:7" ht="10.8">
      <c r="A55" s="322"/>
      <c r="B55" s="323"/>
      <c r="C55" s="323"/>
      <c r="D55" s="323"/>
      <c r="E55" s="323"/>
      <c r="F55" s="324"/>
      <c r="G55" s="368"/>
    </row>
    <row r="56" spans="1:7" ht="10.8">
      <c r="A56" s="322"/>
      <c r="B56" s="323"/>
      <c r="C56" s="323"/>
      <c r="D56" s="323"/>
      <c r="E56" s="323"/>
      <c r="F56" s="324"/>
      <c r="G56" s="368"/>
    </row>
    <row r="57" spans="1:7" ht="10.8">
      <c r="A57" s="322"/>
      <c r="B57" s="323"/>
      <c r="C57" s="323"/>
      <c r="D57" s="323"/>
      <c r="E57" s="323"/>
      <c r="F57" s="324"/>
      <c r="G57" s="368"/>
    </row>
    <row r="58" spans="1:7" ht="10.8">
      <c r="A58" s="322"/>
      <c r="B58" s="323"/>
      <c r="C58" s="323"/>
      <c r="D58" s="323"/>
      <c r="E58" s="323"/>
      <c r="F58" s="324"/>
      <c r="G58" s="368"/>
    </row>
    <row r="59" spans="1:7" ht="10.8">
      <c r="A59" s="322"/>
      <c r="B59" s="323"/>
      <c r="C59" s="323"/>
      <c r="D59" s="323"/>
      <c r="E59" s="323"/>
      <c r="F59" s="324"/>
      <c r="G59" s="368"/>
    </row>
    <row r="60" spans="1:7" ht="10.8">
      <c r="A60" s="322"/>
      <c r="B60" s="323"/>
      <c r="C60" s="323"/>
      <c r="D60" s="323"/>
      <c r="E60" s="323"/>
      <c r="F60" s="324"/>
      <c r="G60" s="368"/>
    </row>
    <row r="61" spans="1:7" ht="10.8">
      <c r="A61" s="322"/>
      <c r="B61" s="323"/>
      <c r="C61" s="323"/>
      <c r="D61" s="323"/>
      <c r="E61" s="323"/>
      <c r="F61" s="324"/>
      <c r="G61" s="368"/>
    </row>
    <row r="62" spans="1:7" ht="10.8">
      <c r="A62" s="322"/>
      <c r="B62" s="323"/>
      <c r="C62" s="323"/>
      <c r="D62" s="323"/>
      <c r="E62" s="323"/>
      <c r="F62" s="324"/>
      <c r="G62" s="368"/>
    </row>
    <row r="63" spans="1:7" ht="10.8">
      <c r="A63" s="322"/>
      <c r="B63" s="323"/>
      <c r="C63" s="323"/>
      <c r="D63" s="323"/>
      <c r="E63" s="323"/>
      <c r="F63" s="324"/>
      <c r="G63" s="368"/>
    </row>
    <row r="64" spans="1:7" ht="10.8">
      <c r="G64" s="100"/>
    </row>
    <row r="65" spans="7:7" ht="10.8">
      <c r="G65" s="100"/>
    </row>
    <row r="66" spans="7:7" ht="10.8">
      <c r="G66" s="100"/>
    </row>
    <row r="67" spans="7:7" ht="10.8">
      <c r="G67" s="100"/>
    </row>
    <row r="68" spans="7:7" ht="10.8">
      <c r="G68" s="100"/>
    </row>
    <row r="69" spans="7:7" ht="10.8">
      <c r="G69" s="100"/>
    </row>
    <row r="70" spans="7:7" ht="10.8">
      <c r="G70" s="100"/>
    </row>
    <row r="71" spans="7:7" ht="10.8">
      <c r="G71" s="100"/>
    </row>
    <row r="72" spans="7:7" ht="10.8">
      <c r="G72" s="100"/>
    </row>
    <row r="73" spans="7:7" ht="10.8">
      <c r="G73" s="100"/>
    </row>
    <row r="74" spans="7:7" ht="10.8">
      <c r="G74" s="100"/>
    </row>
    <row r="75" spans="7:7" ht="10.8">
      <c r="G75" s="98"/>
    </row>
  </sheetData>
  <mergeCells count="1">
    <mergeCell ref="A44:G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9"/>
  <sheetViews>
    <sheetView showGridLines="0" topLeftCell="A50" zoomScaleNormal="100" workbookViewId="0">
      <selection activeCell="I33" sqref="I33"/>
    </sheetView>
  </sheetViews>
  <sheetFormatPr baseColWidth="10" defaultColWidth="11.44140625" defaultRowHeight="14.4"/>
  <cols>
    <col min="1" max="1" width="58.5546875" style="47" customWidth="1"/>
    <col min="2" max="2" width="15.88671875" style="46" customWidth="1"/>
    <col min="3" max="4" width="11.33203125" style="47" bestFit="1" customWidth="1"/>
    <col min="5" max="5" width="12.6640625" style="47" bestFit="1" customWidth="1"/>
    <col min="6" max="16384" width="11.44140625" style="47"/>
  </cols>
  <sheetData>
    <row r="1" spans="1:9" ht="15" customHeight="1"/>
    <row r="2" spans="1:9" ht="15" customHeight="1"/>
    <row r="3" spans="1:9" ht="15" customHeight="1"/>
    <row r="4" spans="1:9" ht="15" customHeight="1"/>
    <row r="5" spans="1:9" ht="15" customHeight="1">
      <c r="A5" s="74"/>
      <c r="B5" s="75"/>
      <c r="C5" s="74"/>
      <c r="D5" s="74"/>
      <c r="E5" s="74"/>
      <c r="F5" s="74"/>
      <c r="G5" s="74"/>
      <c r="H5" s="74"/>
      <c r="I5" s="74"/>
    </row>
    <row r="6" spans="1:9" ht="15" customHeight="1">
      <c r="A6" s="89"/>
      <c r="B6" s="90"/>
      <c r="C6" s="89"/>
      <c r="D6" s="89"/>
      <c r="E6" s="89"/>
      <c r="F6" s="89"/>
      <c r="G6" s="89"/>
      <c r="H6" s="89"/>
      <c r="I6" s="89"/>
    </row>
    <row r="7" spans="1:9" ht="15" customHeight="1">
      <c r="B7" s="90"/>
      <c r="C7" s="89"/>
      <c r="D7" s="89"/>
      <c r="E7" s="89"/>
      <c r="F7" s="89"/>
      <c r="G7" s="89"/>
      <c r="H7" s="89"/>
      <c r="I7" s="89"/>
    </row>
    <row r="8" spans="1:9" ht="15" customHeight="1">
      <c r="A8" s="89"/>
      <c r="B8" s="90"/>
      <c r="C8" s="89"/>
      <c r="D8" s="89"/>
      <c r="E8" s="89"/>
      <c r="F8" s="89"/>
      <c r="G8" s="89"/>
      <c r="H8" s="89"/>
      <c r="I8" s="89"/>
    </row>
    <row r="9" spans="1:9" ht="15" customHeight="1">
      <c r="A9" s="89"/>
      <c r="B9" s="90"/>
      <c r="C9" s="89"/>
      <c r="D9" s="89"/>
      <c r="E9" s="89"/>
      <c r="F9" s="89"/>
      <c r="G9" s="89"/>
      <c r="H9" s="89"/>
      <c r="I9" s="89"/>
    </row>
    <row r="10" spans="1:9" ht="15" customHeight="1">
      <c r="A10" s="89"/>
      <c r="B10" s="90"/>
      <c r="C10" s="89"/>
      <c r="D10" s="89"/>
      <c r="E10" s="89"/>
      <c r="F10" s="89"/>
      <c r="G10" s="89"/>
      <c r="H10" s="89"/>
      <c r="I10" s="89"/>
    </row>
    <row r="11" spans="1:9" ht="15" customHeight="1">
      <c r="A11" s="89"/>
      <c r="B11" s="90"/>
      <c r="C11" s="89"/>
      <c r="D11" s="89"/>
      <c r="E11" s="89"/>
      <c r="F11" s="89"/>
      <c r="G11" s="89"/>
      <c r="H11" s="89"/>
      <c r="I11" s="89"/>
    </row>
    <row r="12" spans="1:9" ht="15" customHeight="1">
      <c r="A12" s="89"/>
      <c r="B12" s="90"/>
      <c r="C12" s="89"/>
      <c r="D12" s="89"/>
      <c r="E12" s="89"/>
      <c r="F12" s="89"/>
      <c r="G12" s="89"/>
      <c r="H12" s="89"/>
      <c r="I12" s="89"/>
    </row>
    <row r="13" spans="1:9" ht="15" customHeight="1">
      <c r="A13" s="89"/>
      <c r="B13" s="90"/>
      <c r="C13" s="89"/>
      <c r="D13" s="89"/>
      <c r="E13" s="89"/>
      <c r="F13" s="89"/>
      <c r="G13" s="89"/>
      <c r="H13" s="89"/>
      <c r="I13" s="89"/>
    </row>
    <row r="14" spans="1:9" ht="15" customHeight="1">
      <c r="A14" s="89"/>
      <c r="B14" s="90"/>
      <c r="C14" s="89"/>
      <c r="D14" s="89"/>
      <c r="E14" s="89"/>
      <c r="F14" s="89"/>
      <c r="G14" s="89"/>
      <c r="H14" s="89"/>
      <c r="I14" s="89"/>
    </row>
    <row r="15" spans="1:9" ht="15" customHeight="1">
      <c r="A15" s="89"/>
      <c r="B15" s="90"/>
      <c r="C15" s="89"/>
      <c r="D15" s="89"/>
      <c r="E15" s="89"/>
      <c r="F15" s="89"/>
      <c r="G15" s="89"/>
      <c r="H15" s="89"/>
      <c r="I15" s="89"/>
    </row>
    <row r="16" spans="1:9" ht="15" customHeight="1">
      <c r="A16" s="89"/>
      <c r="B16" s="90"/>
      <c r="C16" s="89"/>
      <c r="D16" s="89"/>
      <c r="E16" s="89"/>
      <c r="F16" s="89"/>
      <c r="G16" s="89"/>
      <c r="H16" s="89"/>
      <c r="I16" s="89"/>
    </row>
    <row r="17" spans="1:9" ht="15" customHeight="1">
      <c r="A17" s="89"/>
      <c r="B17" s="90"/>
      <c r="C17" s="89"/>
      <c r="D17" s="89"/>
      <c r="E17" s="89"/>
      <c r="F17" s="89"/>
      <c r="G17" s="89"/>
      <c r="H17" s="89"/>
      <c r="I17" s="89"/>
    </row>
    <row r="18" spans="1:9" ht="15" customHeight="1">
      <c r="A18" s="89"/>
      <c r="B18" s="90"/>
      <c r="C18" s="89"/>
      <c r="D18" s="89"/>
      <c r="E18" s="89"/>
      <c r="F18" s="89"/>
      <c r="G18" s="89"/>
      <c r="H18" s="89"/>
      <c r="I18" s="89"/>
    </row>
    <row r="19" spans="1:9" ht="15" customHeight="1">
      <c r="A19" s="89"/>
      <c r="B19" s="90"/>
      <c r="C19" s="89"/>
      <c r="D19" s="89"/>
      <c r="E19" s="89"/>
      <c r="F19" s="89"/>
      <c r="G19" s="89"/>
      <c r="H19" s="89"/>
      <c r="I19" s="89"/>
    </row>
    <row r="20" spans="1:9" ht="15" customHeight="1">
      <c r="A20" s="89"/>
      <c r="B20" s="90"/>
      <c r="C20" s="89"/>
      <c r="D20" s="89"/>
      <c r="E20" s="89"/>
      <c r="F20" s="89"/>
      <c r="G20" s="89"/>
      <c r="H20" s="89"/>
      <c r="I20" s="89"/>
    </row>
    <row r="21" spans="1:9" ht="15" customHeight="1">
      <c r="A21" s="772" t="s">
        <v>110</v>
      </c>
      <c r="B21" s="772"/>
      <c r="C21" s="772"/>
      <c r="D21" s="772"/>
      <c r="E21" s="772"/>
      <c r="F21" s="772"/>
      <c r="G21" s="772"/>
      <c r="H21" s="772"/>
    </row>
    <row r="22" spans="1:9" ht="15" customHeight="1">
      <c r="A22" s="772"/>
      <c r="B22" s="772"/>
      <c r="C22" s="772"/>
      <c r="D22" s="772"/>
      <c r="E22" s="772"/>
      <c r="F22" s="772"/>
      <c r="G22" s="772"/>
      <c r="H22" s="772"/>
    </row>
    <row r="23" spans="1:9" ht="15" customHeight="1">
      <c r="A23" s="772"/>
      <c r="B23" s="772"/>
      <c r="C23" s="772"/>
      <c r="D23" s="772"/>
      <c r="E23" s="772"/>
      <c r="F23" s="772"/>
      <c r="G23" s="772"/>
      <c r="H23" s="772"/>
    </row>
    <row r="24" spans="1:9" ht="15" customHeight="1">
      <c r="A24" s="772"/>
      <c r="B24" s="772"/>
      <c r="C24" s="772"/>
      <c r="D24" s="772"/>
      <c r="E24" s="772"/>
      <c r="F24" s="772"/>
      <c r="G24" s="772"/>
      <c r="H24" s="772"/>
    </row>
    <row r="25" spans="1:9" ht="15" customHeight="1">
      <c r="A25" s="772"/>
      <c r="B25" s="772"/>
      <c r="C25" s="772"/>
      <c r="D25" s="772"/>
      <c r="E25" s="772"/>
      <c r="F25" s="772"/>
      <c r="G25" s="772"/>
      <c r="H25" s="772"/>
    </row>
    <row r="26" spans="1:9" ht="15" customHeight="1">
      <c r="A26" s="772"/>
      <c r="B26" s="772"/>
      <c r="C26" s="772"/>
      <c r="D26" s="772"/>
      <c r="E26" s="772"/>
      <c r="F26" s="772"/>
      <c r="G26" s="772"/>
      <c r="H26" s="772"/>
    </row>
    <row r="27" spans="1:9" ht="15" customHeight="1">
      <c r="A27" s="772"/>
      <c r="B27" s="772"/>
      <c r="C27" s="772"/>
      <c r="D27" s="772"/>
      <c r="E27" s="772"/>
      <c r="F27" s="772"/>
      <c r="G27" s="772"/>
      <c r="H27" s="772"/>
    </row>
    <row r="28" spans="1:9" ht="15" customHeight="1">
      <c r="A28" s="772"/>
      <c r="B28" s="772"/>
      <c r="C28" s="772"/>
      <c r="D28" s="772"/>
      <c r="E28" s="772"/>
      <c r="F28" s="772"/>
      <c r="G28" s="772"/>
      <c r="H28" s="772"/>
    </row>
    <row r="29" spans="1:9">
      <c r="A29" s="772"/>
      <c r="B29" s="772"/>
      <c r="C29" s="772"/>
      <c r="D29" s="772"/>
      <c r="E29" s="772"/>
      <c r="F29" s="772"/>
      <c r="G29" s="772"/>
      <c r="H29" s="772"/>
    </row>
    <row r="31" spans="1:9">
      <c r="A31" s="773" t="s">
        <v>111</v>
      </c>
    </row>
    <row r="32" spans="1:9" ht="15" customHeight="1">
      <c r="A32" s="774"/>
      <c r="B32" s="87"/>
      <c r="C32" s="88"/>
      <c r="D32" s="88"/>
    </row>
    <row r="33" spans="1:10" ht="15" customHeight="1">
      <c r="A33" s="126"/>
      <c r="B33" s="127" t="s">
        <v>112</v>
      </c>
      <c r="C33" s="127" t="s">
        <v>113</v>
      </c>
      <c r="D33" s="512" t="s">
        <v>114</v>
      </c>
      <c r="E33" s="512" t="s">
        <v>115</v>
      </c>
    </row>
    <row r="34" spans="1:10" ht="15" customHeight="1">
      <c r="A34" s="369" t="s">
        <v>116</v>
      </c>
      <c r="B34" s="635" t="s">
        <v>117</v>
      </c>
      <c r="C34" s="636" t="s">
        <v>118</v>
      </c>
      <c r="D34" s="636" t="s">
        <v>119</v>
      </c>
      <c r="E34" s="636" t="s">
        <v>120</v>
      </c>
      <c r="F34" s="370"/>
      <c r="G34" s="648"/>
      <c r="H34" s="645"/>
      <c r="I34" s="645"/>
      <c r="J34" s="645"/>
    </row>
    <row r="35" spans="1:10">
      <c r="A35" s="369" t="s">
        <v>121</v>
      </c>
      <c r="B35" s="635" t="s">
        <v>122</v>
      </c>
      <c r="C35" s="636" t="s">
        <v>123</v>
      </c>
      <c r="D35" s="636" t="s">
        <v>124</v>
      </c>
      <c r="E35" s="636" t="s">
        <v>125</v>
      </c>
      <c r="F35" s="370"/>
      <c r="G35" s="648"/>
      <c r="H35" s="645"/>
      <c r="I35" s="645"/>
      <c r="J35" s="645"/>
    </row>
    <row r="36" spans="1:10">
      <c r="A36" s="369" t="s">
        <v>126</v>
      </c>
      <c r="B36" s="635" t="s">
        <v>127</v>
      </c>
      <c r="C36" s="636" t="s">
        <v>128</v>
      </c>
      <c r="D36" s="636" t="s">
        <v>129</v>
      </c>
      <c r="E36" s="636" t="s">
        <v>130</v>
      </c>
      <c r="F36" s="370"/>
      <c r="G36" s="648"/>
      <c r="H36" s="645"/>
      <c r="I36" s="645"/>
      <c r="J36" s="645"/>
    </row>
    <row r="37" spans="1:10">
      <c r="A37" s="369" t="s">
        <v>131</v>
      </c>
      <c r="B37" s="635" t="s">
        <v>132</v>
      </c>
      <c r="C37" s="636" t="s">
        <v>133</v>
      </c>
      <c r="D37" s="636" t="s">
        <v>134</v>
      </c>
      <c r="E37" s="636" t="s">
        <v>36</v>
      </c>
      <c r="F37" s="370"/>
      <c r="G37" s="648"/>
      <c r="H37" s="645"/>
      <c r="I37" s="645"/>
      <c r="J37" s="645"/>
    </row>
    <row r="38" spans="1:10">
      <c r="A38" s="369" t="s">
        <v>135</v>
      </c>
      <c r="B38" s="635" t="s">
        <v>136</v>
      </c>
      <c r="C38" s="636" t="s">
        <v>137</v>
      </c>
      <c r="D38" s="636" t="s">
        <v>138</v>
      </c>
      <c r="E38" s="636" t="s">
        <v>139</v>
      </c>
      <c r="F38" s="370"/>
      <c r="G38" s="648"/>
      <c r="H38" s="645"/>
      <c r="I38" s="645"/>
      <c r="J38" s="645"/>
    </row>
    <row r="39" spans="1:10">
      <c r="A39" s="369" t="s">
        <v>140</v>
      </c>
      <c r="B39" s="635" t="s">
        <v>141</v>
      </c>
      <c r="C39" s="636" t="s">
        <v>142</v>
      </c>
      <c r="D39" s="636" t="s">
        <v>36</v>
      </c>
      <c r="E39" s="636" t="s">
        <v>143</v>
      </c>
      <c r="F39" s="370"/>
      <c r="G39" s="648"/>
      <c r="H39" s="645"/>
      <c r="I39" s="645"/>
      <c r="J39" s="645"/>
    </row>
    <row r="40" spans="1:10">
      <c r="A40" s="369" t="s">
        <v>144</v>
      </c>
      <c r="B40" s="635" t="s">
        <v>145</v>
      </c>
      <c r="C40" s="636" t="s">
        <v>146</v>
      </c>
      <c r="D40" s="636" t="s">
        <v>147</v>
      </c>
      <c r="E40" s="636" t="s">
        <v>148</v>
      </c>
      <c r="F40" s="370"/>
      <c r="G40" s="648"/>
      <c r="H40" s="645"/>
      <c r="I40" s="645"/>
      <c r="J40" s="645"/>
    </row>
    <row r="41" spans="1:10">
      <c r="A41" s="371" t="s">
        <v>149</v>
      </c>
      <c r="B41" s="637" t="s">
        <v>150</v>
      </c>
      <c r="C41" s="637" t="s">
        <v>117</v>
      </c>
      <c r="D41" s="637" t="s">
        <v>151</v>
      </c>
      <c r="E41" s="637" t="s">
        <v>152</v>
      </c>
      <c r="F41" s="370"/>
      <c r="G41" s="648"/>
      <c r="H41" s="648"/>
      <c r="I41" s="648"/>
      <c r="J41" s="648"/>
    </row>
    <row r="42" spans="1:10">
      <c r="A42" s="372"/>
      <c r="B42" s="373"/>
      <c r="C42" s="370"/>
      <c r="D42" s="370"/>
      <c r="E42" s="370"/>
      <c r="F42" s="370"/>
      <c r="G42" s="370"/>
    </row>
    <row r="43" spans="1:10" ht="14.4" customHeight="1">
      <c r="A43" s="778" t="s">
        <v>153</v>
      </c>
      <c r="B43" s="778"/>
      <c r="C43" s="778"/>
      <c r="D43" s="778"/>
      <c r="E43" s="370"/>
      <c r="F43" s="370"/>
      <c r="G43" s="370"/>
    </row>
    <row r="44" spans="1:10" ht="15.75" customHeight="1">
      <c r="A44" s="779"/>
      <c r="B44" s="779"/>
      <c r="C44" s="779"/>
      <c r="D44" s="779"/>
      <c r="E44" s="374"/>
      <c r="F44" s="374"/>
      <c r="G44" s="374"/>
    </row>
    <row r="45" spans="1:10" ht="23.4" customHeight="1">
      <c r="A45" s="375"/>
      <c r="B45" s="777" t="s">
        <v>154</v>
      </c>
      <c r="C45" s="777"/>
      <c r="D45" s="777" t="s">
        <v>155</v>
      </c>
      <c r="E45" s="777"/>
      <c r="F45" s="777" t="s">
        <v>149</v>
      </c>
      <c r="G45" s="777"/>
      <c r="H45" s="6"/>
      <c r="I45" s="6"/>
    </row>
    <row r="46" spans="1:10" ht="14.4" customHeight="1">
      <c r="A46" s="376"/>
      <c r="B46" s="513" t="s">
        <v>156</v>
      </c>
      <c r="C46" s="513" t="s">
        <v>157</v>
      </c>
      <c r="D46" s="513" t="s">
        <v>156</v>
      </c>
      <c r="E46" s="514" t="s">
        <v>157</v>
      </c>
      <c r="F46" s="513" t="s">
        <v>156</v>
      </c>
      <c r="G46" s="513" t="s">
        <v>157</v>
      </c>
      <c r="H46" s="50"/>
      <c r="I46" s="50"/>
    </row>
    <row r="47" spans="1:10" ht="14.4" customHeight="1">
      <c r="A47" s="377" t="s">
        <v>158</v>
      </c>
      <c r="B47" s="515">
        <v>165</v>
      </c>
      <c r="C47" s="516">
        <v>0.7710280373831776</v>
      </c>
      <c r="D47" s="515">
        <v>1609</v>
      </c>
      <c r="E47" s="517">
        <v>0.57423269093504636</v>
      </c>
      <c r="F47" s="515">
        <v>1774</v>
      </c>
      <c r="G47" s="516">
        <v>0.5881962864721485</v>
      </c>
      <c r="H47" s="50"/>
      <c r="I47" s="50"/>
    </row>
    <row r="48" spans="1:10" ht="14.4" customHeight="1">
      <c r="A48" s="377" t="s">
        <v>159</v>
      </c>
      <c r="B48" s="515">
        <v>99</v>
      </c>
      <c r="C48" s="516">
        <v>0.83898305084745761</v>
      </c>
      <c r="D48" s="515">
        <v>1145</v>
      </c>
      <c r="E48" s="517">
        <v>0.62912087912087911</v>
      </c>
      <c r="F48" s="515">
        <v>1244</v>
      </c>
      <c r="G48" s="516">
        <v>0.64189886480908154</v>
      </c>
      <c r="H48" s="50"/>
      <c r="I48" s="50"/>
    </row>
    <row r="49" spans="1:10" ht="14.4" customHeight="1">
      <c r="A49" s="377" t="s">
        <v>160</v>
      </c>
      <c r="B49" s="515" t="s">
        <v>36</v>
      </c>
      <c r="C49" s="516" t="s">
        <v>36</v>
      </c>
      <c r="D49" s="515" t="s">
        <v>36</v>
      </c>
      <c r="E49" s="517" t="s">
        <v>36</v>
      </c>
      <c r="F49" s="515">
        <v>1307</v>
      </c>
      <c r="G49" s="516">
        <v>0.79356405585913781</v>
      </c>
      <c r="H49" s="50"/>
      <c r="I49" s="50"/>
    </row>
    <row r="50" spans="1:10" ht="14.4" customHeight="1">
      <c r="A50" s="377" t="s">
        <v>161</v>
      </c>
      <c r="B50" s="515">
        <v>15</v>
      </c>
      <c r="C50" s="516">
        <v>0.7142857142857143</v>
      </c>
      <c r="D50" s="515">
        <v>88</v>
      </c>
      <c r="E50" s="517">
        <v>0.6717557251908397</v>
      </c>
      <c r="F50" s="515">
        <v>103</v>
      </c>
      <c r="G50" s="516">
        <v>0.67763157894736847</v>
      </c>
      <c r="H50" s="50"/>
      <c r="I50" s="50"/>
    </row>
    <row r="51" spans="1:10" ht="14.4" customHeight="1">
      <c r="A51" s="377" t="s">
        <v>162</v>
      </c>
      <c r="B51" s="515">
        <v>0</v>
      </c>
      <c r="C51" s="516" t="s">
        <v>36</v>
      </c>
      <c r="D51" s="515">
        <v>15</v>
      </c>
      <c r="E51" s="517">
        <v>0.55555555555555558</v>
      </c>
      <c r="F51" s="515">
        <v>15</v>
      </c>
      <c r="G51" s="516">
        <v>0.55555555555555558</v>
      </c>
      <c r="H51" s="50"/>
      <c r="I51" s="50"/>
    </row>
    <row r="52" spans="1:10" ht="14.4" customHeight="1">
      <c r="A52" s="377" t="s">
        <v>163</v>
      </c>
      <c r="B52" s="515">
        <v>18</v>
      </c>
      <c r="C52" s="516">
        <v>0.78260869565217395</v>
      </c>
      <c r="D52" s="515">
        <v>77</v>
      </c>
      <c r="E52" s="517">
        <v>0.85555555555555551</v>
      </c>
      <c r="F52" s="515">
        <v>95</v>
      </c>
      <c r="G52" s="516">
        <v>0.84070796460176989</v>
      </c>
      <c r="H52" s="50"/>
      <c r="I52" s="50"/>
    </row>
    <row r="53" spans="1:10" ht="14.4" customHeight="1">
      <c r="A53" s="377" t="s">
        <v>164</v>
      </c>
      <c r="B53" s="515">
        <v>2</v>
      </c>
      <c r="C53" s="516">
        <v>0.66666666666666663</v>
      </c>
      <c r="D53" s="515">
        <v>11</v>
      </c>
      <c r="E53" s="517">
        <v>0.6875</v>
      </c>
      <c r="F53" s="515">
        <v>13</v>
      </c>
      <c r="G53" s="516">
        <v>0.68421052631578949</v>
      </c>
      <c r="H53" s="50"/>
      <c r="I53" s="50"/>
    </row>
    <row r="54" spans="1:10" ht="14.4" customHeight="1">
      <c r="A54" s="377" t="s">
        <v>165</v>
      </c>
      <c r="B54" s="515">
        <v>1</v>
      </c>
      <c r="C54" s="516">
        <v>1</v>
      </c>
      <c r="D54" s="515">
        <v>3</v>
      </c>
      <c r="E54" s="517">
        <v>0.75</v>
      </c>
      <c r="F54" s="515">
        <v>4</v>
      </c>
      <c r="G54" s="516">
        <v>0.8</v>
      </c>
      <c r="H54" s="50"/>
      <c r="I54" s="50"/>
    </row>
    <row r="55" spans="1:10" ht="14.4" customHeight="1">
      <c r="A55" s="588" t="s">
        <v>149</v>
      </c>
      <c r="B55" s="589"/>
      <c r="C55" s="589"/>
      <c r="D55" s="589"/>
      <c r="E55" s="590"/>
      <c r="F55" s="518">
        <v>4555</v>
      </c>
      <c r="G55" s="519">
        <v>0.65852248084429665</v>
      </c>
      <c r="H55" s="50"/>
    </row>
    <row r="56" spans="1:10">
      <c r="A56" s="370"/>
      <c r="B56" s="378"/>
      <c r="C56" s="379"/>
      <c r="D56" s="379"/>
      <c r="E56" s="380"/>
      <c r="F56" s="381"/>
      <c r="G56" s="380"/>
      <c r="H56" s="53"/>
      <c r="I56" s="52"/>
      <c r="J56" s="48"/>
    </row>
    <row r="57" spans="1:10">
      <c r="A57" s="370"/>
      <c r="B57" s="373"/>
      <c r="C57" s="370"/>
      <c r="D57" s="370"/>
      <c r="E57" s="370"/>
      <c r="F57" s="370"/>
      <c r="G57" s="370"/>
      <c r="J57" s="54"/>
    </row>
    <row r="58" spans="1:10" ht="14.4" customHeight="1">
      <c r="A58" s="778" t="s">
        <v>166</v>
      </c>
      <c r="B58" s="778"/>
      <c r="C58" s="778"/>
      <c r="D58" s="370"/>
      <c r="E58" s="370"/>
      <c r="F58" s="370"/>
      <c r="G58" s="370"/>
    </row>
    <row r="59" spans="1:10" ht="15.75" customHeight="1">
      <c r="A59" s="779"/>
      <c r="B59" s="779"/>
      <c r="C59" s="779"/>
      <c r="D59" s="370"/>
      <c r="E59" s="370"/>
      <c r="F59" s="370"/>
      <c r="G59" s="370"/>
    </row>
    <row r="60" spans="1:10" ht="21.6" customHeight="1">
      <c r="A60" s="375"/>
      <c r="B60" s="775" t="s">
        <v>167</v>
      </c>
      <c r="C60" s="776"/>
      <c r="D60" s="382"/>
      <c r="E60" s="382"/>
      <c r="F60" s="382"/>
      <c r="G60" s="382"/>
      <c r="H60" s="6"/>
      <c r="I60" s="6"/>
    </row>
    <row r="61" spans="1:10" ht="14.4" customHeight="1">
      <c r="A61" s="520"/>
      <c r="B61" s="513" t="s">
        <v>168</v>
      </c>
      <c r="C61" s="513" t="s">
        <v>157</v>
      </c>
      <c r="D61" s="383"/>
      <c r="E61" s="642"/>
      <c r="F61" s="642"/>
      <c r="G61" s="383"/>
      <c r="H61" s="50"/>
      <c r="I61" s="50"/>
    </row>
    <row r="62" spans="1:10" ht="14.4" customHeight="1">
      <c r="A62" s="521" t="s">
        <v>113</v>
      </c>
      <c r="B62" s="639" t="s">
        <v>169</v>
      </c>
      <c r="C62" s="638" t="s">
        <v>170</v>
      </c>
      <c r="D62" s="384"/>
      <c r="E62" s="643"/>
      <c r="F62" s="644"/>
      <c r="G62" s="384"/>
      <c r="H62" s="55"/>
      <c r="I62" s="55"/>
    </row>
    <row r="63" spans="1:10" ht="14.4" customHeight="1">
      <c r="A63" s="521" t="s">
        <v>114</v>
      </c>
      <c r="B63" s="639" t="s">
        <v>171</v>
      </c>
      <c r="C63" s="638" t="s">
        <v>172</v>
      </c>
      <c r="D63" s="384"/>
      <c r="E63" s="643"/>
      <c r="F63" s="644"/>
      <c r="G63" s="384"/>
      <c r="H63" s="55"/>
      <c r="I63" s="55"/>
    </row>
    <row r="64" spans="1:10" ht="14.4" customHeight="1">
      <c r="A64" s="521" t="s">
        <v>173</v>
      </c>
      <c r="B64" s="636" t="s">
        <v>174</v>
      </c>
      <c r="C64" s="638" t="s">
        <v>19</v>
      </c>
      <c r="D64" s="384"/>
      <c r="E64" s="645"/>
      <c r="F64" s="644"/>
      <c r="G64" s="384"/>
      <c r="H64" s="55"/>
      <c r="I64" s="55"/>
    </row>
    <row r="65" spans="1:10" s="46" customFormat="1" ht="14.4" customHeight="1">
      <c r="A65" s="522" t="s">
        <v>149</v>
      </c>
      <c r="B65" s="640" t="s">
        <v>175</v>
      </c>
      <c r="C65" s="641" t="s">
        <v>19</v>
      </c>
      <c r="D65" s="385"/>
      <c r="E65" s="646"/>
      <c r="F65" s="647"/>
      <c r="G65" s="385"/>
      <c r="H65" s="56"/>
      <c r="I65" s="56"/>
    </row>
    <row r="67" spans="1:10" ht="14.4" customHeight="1">
      <c r="A67" s="780" t="s">
        <v>176</v>
      </c>
      <c r="B67" s="780"/>
      <c r="C67" s="780"/>
      <c r="D67" s="780"/>
      <c r="E67" s="780"/>
      <c r="F67" s="780"/>
      <c r="G67" s="780"/>
    </row>
    <row r="68" spans="1:10" ht="24.6" customHeight="1">
      <c r="A68" s="771"/>
      <c r="B68" s="771"/>
      <c r="C68" s="771"/>
      <c r="D68" s="771"/>
      <c r="E68" s="771"/>
      <c r="F68" s="771"/>
      <c r="G68" s="771"/>
      <c r="H68" s="771"/>
      <c r="I68" s="771"/>
      <c r="J68" s="771"/>
    </row>
    <row r="69" spans="1:10">
      <c r="A69" s="129"/>
    </row>
  </sheetData>
  <mergeCells count="10">
    <mergeCell ref="A68:J68"/>
    <mergeCell ref="A21:H29"/>
    <mergeCell ref="A31:A32"/>
    <mergeCell ref="B60:C60"/>
    <mergeCell ref="B45:C45"/>
    <mergeCell ref="D45:E45"/>
    <mergeCell ref="F45:G45"/>
    <mergeCell ref="A58:C59"/>
    <mergeCell ref="A43:D44"/>
    <mergeCell ref="A67:G6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0" zoomScaleNormal="100" workbookViewId="0">
      <selection activeCell="A20" sqref="A20"/>
    </sheetView>
  </sheetViews>
  <sheetFormatPr baseColWidth="10" defaultColWidth="9.109375" defaultRowHeight="14.4"/>
  <cols>
    <col min="1" max="16384" width="9.109375" style="47"/>
  </cols>
  <sheetData>
    <row r="1" spans="1:17" ht="15" customHeight="1">
      <c r="B1" s="46"/>
    </row>
    <row r="2" spans="1:17" ht="15" customHeight="1">
      <c r="B2" s="46"/>
    </row>
    <row r="3" spans="1:17" ht="15" customHeight="1">
      <c r="B3" s="46"/>
    </row>
    <row r="4" spans="1:17" ht="15" customHeight="1">
      <c r="B4" s="46"/>
    </row>
    <row r="5" spans="1:17">
      <c r="A5" s="74"/>
      <c r="B5" s="75"/>
      <c r="C5" s="74"/>
      <c r="D5" s="74"/>
      <c r="E5" s="74"/>
      <c r="F5" s="74"/>
      <c r="G5" s="74"/>
      <c r="H5" s="74"/>
      <c r="I5" s="74"/>
      <c r="J5" s="74"/>
      <c r="K5" s="74"/>
      <c r="L5" s="74"/>
      <c r="M5" s="74"/>
      <c r="N5" s="74"/>
      <c r="O5" s="74"/>
      <c r="P5" s="74"/>
      <c r="Q5" s="74"/>
    </row>
    <row r="6" spans="1:17">
      <c r="A6" s="89"/>
      <c r="B6" s="90"/>
      <c r="C6" s="89"/>
      <c r="D6" s="89"/>
      <c r="E6" s="89"/>
      <c r="F6" s="89"/>
      <c r="G6" s="89"/>
      <c r="H6" s="89"/>
      <c r="I6" s="89"/>
    </row>
    <row r="7" spans="1:17">
      <c r="B7" s="90"/>
      <c r="C7" s="89"/>
      <c r="D7" s="89"/>
      <c r="E7" s="89"/>
      <c r="F7" s="89"/>
      <c r="G7" s="89"/>
      <c r="H7" s="89"/>
      <c r="I7" s="89"/>
    </row>
    <row r="8" spans="1:17">
      <c r="A8" s="89"/>
      <c r="B8" s="90"/>
      <c r="C8" s="89"/>
      <c r="D8" s="89"/>
      <c r="E8" s="89"/>
      <c r="F8" s="89"/>
      <c r="G8" s="89"/>
      <c r="H8" s="89"/>
      <c r="I8" s="89"/>
    </row>
    <row r="9" spans="1:17">
      <c r="A9" s="89"/>
      <c r="B9" s="90"/>
      <c r="C9" s="89"/>
      <c r="D9" s="89"/>
      <c r="E9" s="89"/>
      <c r="F9" s="89"/>
      <c r="G9" s="89"/>
      <c r="H9" s="89"/>
      <c r="I9" s="89"/>
    </row>
    <row r="10" spans="1:17">
      <c r="A10" s="89"/>
      <c r="B10" s="90"/>
      <c r="C10" s="89"/>
      <c r="D10" s="89"/>
      <c r="E10" s="89"/>
      <c r="F10" s="89"/>
      <c r="G10" s="89"/>
      <c r="H10" s="89"/>
      <c r="I10" s="89"/>
    </row>
    <row r="11" spans="1:17">
      <c r="A11" s="89"/>
      <c r="B11" s="90"/>
      <c r="C11" s="89"/>
      <c r="D11" s="89"/>
      <c r="E11" s="89"/>
      <c r="F11" s="89"/>
      <c r="G11" s="89"/>
      <c r="H11" s="89"/>
      <c r="I11" s="89"/>
    </row>
    <row r="12" spans="1:17">
      <c r="A12" s="89"/>
      <c r="B12" s="90"/>
      <c r="C12" s="89"/>
      <c r="D12" s="89"/>
      <c r="E12" s="89"/>
      <c r="F12" s="89"/>
      <c r="G12" s="89"/>
      <c r="H12" s="89"/>
      <c r="I12" s="89"/>
    </row>
    <row r="13" spans="1:17">
      <c r="A13" s="89"/>
      <c r="B13" s="90"/>
      <c r="C13" s="89"/>
      <c r="D13" s="89"/>
      <c r="E13" s="89"/>
      <c r="F13" s="89"/>
      <c r="G13" s="89"/>
      <c r="H13" s="89"/>
      <c r="I13" s="89"/>
    </row>
    <row r="14" spans="1:17">
      <c r="A14" s="89"/>
      <c r="B14" s="90"/>
      <c r="C14" s="89"/>
      <c r="D14" s="89"/>
      <c r="E14" s="89"/>
      <c r="F14" s="89"/>
      <c r="G14" s="89"/>
      <c r="H14" s="89"/>
      <c r="I14" s="89"/>
    </row>
    <row r="15" spans="1:17">
      <c r="A15" s="89"/>
      <c r="B15" s="90"/>
      <c r="C15" s="89"/>
      <c r="D15" s="89"/>
      <c r="E15" s="89"/>
      <c r="F15" s="89"/>
      <c r="G15" s="89"/>
      <c r="H15" s="89"/>
      <c r="I15" s="89"/>
    </row>
    <row r="16" spans="1:17">
      <c r="A16" s="89"/>
      <c r="B16" s="90"/>
      <c r="C16" s="89"/>
      <c r="D16" s="89"/>
      <c r="E16" s="89"/>
      <c r="F16" s="89"/>
      <c r="G16" s="89"/>
      <c r="H16" s="89"/>
      <c r="I16" s="89"/>
    </row>
    <row r="17" spans="1:17">
      <c r="A17" s="89"/>
      <c r="B17" s="90"/>
      <c r="C17" s="89"/>
      <c r="D17" s="89"/>
      <c r="E17" s="89"/>
      <c r="F17" s="89"/>
      <c r="G17" s="89"/>
      <c r="H17" s="89"/>
      <c r="I17" s="89"/>
    </row>
    <row r="18" spans="1:17">
      <c r="A18" s="89"/>
      <c r="B18" s="90"/>
      <c r="C18" s="89"/>
      <c r="D18" s="89"/>
      <c r="E18" s="89"/>
      <c r="F18" s="89"/>
      <c r="G18" s="89"/>
      <c r="H18" s="89"/>
      <c r="I18" s="89"/>
    </row>
    <row r="19" spans="1:17">
      <c r="A19" s="89"/>
      <c r="B19" s="90"/>
      <c r="C19" s="89"/>
      <c r="D19" s="89"/>
      <c r="E19" s="89"/>
      <c r="F19" s="89"/>
      <c r="G19" s="89"/>
      <c r="H19" s="89"/>
      <c r="I19" s="89"/>
    </row>
    <row r="20" spans="1:17" ht="15" customHeight="1">
      <c r="A20" s="772" t="s">
        <v>177</v>
      </c>
      <c r="B20" s="772"/>
      <c r="C20" s="772"/>
      <c r="D20" s="772"/>
      <c r="E20" s="772"/>
      <c r="F20" s="772"/>
      <c r="G20" s="772"/>
      <c r="H20" s="772"/>
      <c r="I20" s="772"/>
      <c r="J20" s="772"/>
      <c r="K20" s="772"/>
      <c r="L20" s="772"/>
      <c r="M20" s="772"/>
      <c r="N20" s="772"/>
      <c r="O20" s="772"/>
      <c r="P20" s="772"/>
      <c r="Q20" s="772"/>
    </row>
    <row r="21" spans="1:17" ht="15" customHeight="1">
      <c r="A21" s="772"/>
      <c r="B21" s="772"/>
      <c r="C21" s="772"/>
      <c r="D21" s="772"/>
      <c r="E21" s="772"/>
      <c r="F21" s="772"/>
      <c r="G21" s="772"/>
      <c r="H21" s="772"/>
      <c r="I21" s="772"/>
      <c r="J21" s="772"/>
      <c r="K21" s="772"/>
      <c r="L21" s="772"/>
      <c r="M21" s="772"/>
      <c r="N21" s="772"/>
      <c r="O21" s="772"/>
      <c r="P21" s="772"/>
      <c r="Q21" s="772"/>
    </row>
    <row r="22" spans="1:17" ht="15" customHeight="1">
      <c r="A22" s="772"/>
      <c r="B22" s="772"/>
      <c r="C22" s="772"/>
      <c r="D22" s="772"/>
      <c r="E22" s="772"/>
      <c r="F22" s="772"/>
      <c r="G22" s="772"/>
      <c r="H22" s="772"/>
      <c r="I22" s="772"/>
      <c r="J22" s="772"/>
      <c r="K22" s="772"/>
      <c r="L22" s="772"/>
      <c r="M22" s="772"/>
      <c r="N22" s="772"/>
      <c r="O22" s="772"/>
      <c r="P22" s="772"/>
      <c r="Q22" s="772"/>
    </row>
    <row r="23" spans="1:17" ht="15" customHeight="1">
      <c r="A23" s="772"/>
      <c r="B23" s="772"/>
      <c r="C23" s="772"/>
      <c r="D23" s="772"/>
      <c r="E23" s="772"/>
      <c r="F23" s="772"/>
      <c r="G23" s="772"/>
      <c r="H23" s="772"/>
      <c r="I23" s="772"/>
      <c r="J23" s="772"/>
      <c r="K23" s="772"/>
      <c r="L23" s="772"/>
      <c r="M23" s="772"/>
      <c r="N23" s="772"/>
      <c r="O23" s="772"/>
      <c r="P23" s="772"/>
      <c r="Q23" s="772"/>
    </row>
    <row r="24" spans="1:17" ht="15" customHeight="1">
      <c r="A24" s="772"/>
      <c r="B24" s="772"/>
      <c r="C24" s="772"/>
      <c r="D24" s="772"/>
      <c r="E24" s="772"/>
      <c r="F24" s="772"/>
      <c r="G24" s="772"/>
      <c r="H24" s="772"/>
      <c r="I24" s="772"/>
      <c r="J24" s="772"/>
      <c r="K24" s="772"/>
      <c r="L24" s="772"/>
      <c r="M24" s="772"/>
      <c r="N24" s="772"/>
      <c r="O24" s="772"/>
      <c r="P24" s="772"/>
      <c r="Q24" s="772"/>
    </row>
    <row r="25" spans="1:17" ht="15" customHeight="1">
      <c r="A25" s="772"/>
      <c r="B25" s="772"/>
      <c r="C25" s="772"/>
      <c r="D25" s="772"/>
      <c r="E25" s="772"/>
      <c r="F25" s="772"/>
      <c r="G25" s="772"/>
      <c r="H25" s="772"/>
      <c r="I25" s="772"/>
      <c r="J25" s="772"/>
      <c r="K25" s="772"/>
      <c r="L25" s="772"/>
      <c r="M25" s="772"/>
      <c r="N25" s="772"/>
      <c r="O25" s="772"/>
      <c r="P25" s="772"/>
      <c r="Q25" s="772"/>
    </row>
    <row r="26" spans="1:17">
      <c r="A26" s="772"/>
      <c r="B26" s="772"/>
      <c r="C26" s="772"/>
      <c r="D26" s="772"/>
      <c r="E26" s="772"/>
      <c r="F26" s="772"/>
      <c r="G26" s="772"/>
      <c r="H26" s="772"/>
      <c r="I26" s="772"/>
      <c r="J26" s="772"/>
      <c r="K26" s="772"/>
      <c r="L26" s="772"/>
      <c r="M26" s="772"/>
      <c r="N26" s="772"/>
      <c r="O26" s="772"/>
      <c r="P26" s="772"/>
      <c r="Q26" s="772"/>
    </row>
    <row r="27" spans="1:17" ht="63.75" customHeight="1">
      <c r="A27" s="772"/>
      <c r="B27" s="772"/>
      <c r="C27" s="772"/>
      <c r="D27" s="772"/>
      <c r="E27" s="772"/>
      <c r="F27" s="772"/>
      <c r="G27" s="772"/>
      <c r="H27" s="772"/>
      <c r="I27" s="772"/>
      <c r="J27" s="772"/>
      <c r="K27" s="772"/>
      <c r="L27" s="772"/>
      <c r="M27" s="772"/>
      <c r="N27" s="772"/>
      <c r="O27" s="772"/>
      <c r="P27" s="772"/>
      <c r="Q27" s="772"/>
    </row>
  </sheetData>
  <mergeCells count="1">
    <mergeCell ref="A20:Q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H78"/>
  <sheetViews>
    <sheetView showGridLines="0" topLeftCell="A19" zoomScaleNormal="100" workbookViewId="0">
      <selection activeCell="G55" sqref="G55"/>
    </sheetView>
  </sheetViews>
  <sheetFormatPr baseColWidth="10" defaultColWidth="8.5546875" defaultRowHeight="11.25" customHeight="1"/>
  <cols>
    <col min="1" max="1" width="91" style="1" customWidth="1"/>
    <col min="2" max="2" width="20.88671875" style="1" customWidth="1"/>
    <col min="3" max="6" width="20.44140625" style="45" customWidth="1"/>
    <col min="7" max="7" width="16.88671875" style="1" customWidth="1"/>
    <col min="8" max="8" width="21.44140625" style="1" customWidth="1"/>
    <col min="9" max="16384" width="8.5546875" style="1"/>
  </cols>
  <sheetData>
    <row r="1" spans="1:8" ht="21" customHeight="1">
      <c r="A1" s="17"/>
      <c r="H1" s="119"/>
    </row>
    <row r="2" spans="1:8" ht="21" customHeight="1">
      <c r="A2" s="94"/>
      <c r="B2" s="32"/>
      <c r="C2" s="97"/>
      <c r="D2" s="130"/>
      <c r="E2" s="97"/>
      <c r="F2" s="96"/>
      <c r="G2" s="32"/>
      <c r="H2" s="94"/>
    </row>
    <row r="3" spans="1:8" ht="21" customHeight="1">
      <c r="A3" s="63"/>
      <c r="B3" s="63"/>
      <c r="C3" s="57"/>
      <c r="D3" s="131"/>
      <c r="E3" s="132"/>
      <c r="F3" s="133"/>
      <c r="G3" s="134"/>
      <c r="H3" s="135"/>
    </row>
    <row r="4" spans="1:8" s="47" customFormat="1" ht="15" customHeight="1">
      <c r="A4" s="74"/>
      <c r="B4" s="74"/>
      <c r="C4" s="585"/>
      <c r="D4" s="74"/>
      <c r="E4" s="74"/>
      <c r="F4" s="74"/>
      <c r="G4" s="74"/>
    </row>
    <row r="5" spans="1:8" s="47" customFormat="1" ht="25.8">
      <c r="A5" s="105" t="s">
        <v>178</v>
      </c>
      <c r="B5" s="105"/>
      <c r="C5" s="586"/>
      <c r="D5" s="584"/>
    </row>
    <row r="6" spans="1:8" ht="15" customHeight="1">
      <c r="A6" s="773" t="s">
        <v>179</v>
      </c>
      <c r="B6" s="542"/>
      <c r="C6" s="58"/>
      <c r="D6" s="59"/>
      <c r="E6" s="58"/>
      <c r="F6" s="60"/>
      <c r="G6" s="37"/>
    </row>
    <row r="7" spans="1:8" ht="15" customHeight="1">
      <c r="A7" s="773"/>
      <c r="B7" s="542"/>
      <c r="D7" s="1"/>
      <c r="E7" s="1"/>
      <c r="F7" s="1"/>
      <c r="H7" s="5"/>
    </row>
    <row r="8" spans="1:8" ht="15" customHeight="1">
      <c r="A8" s="136" t="s">
        <v>180</v>
      </c>
      <c r="B8" s="137">
        <v>2025</v>
      </c>
      <c r="C8" s="138">
        <v>2024</v>
      </c>
      <c r="D8" s="138">
        <v>2023</v>
      </c>
      <c r="E8" s="138">
        <v>2022</v>
      </c>
      <c r="F8" s="138">
        <v>2021</v>
      </c>
      <c r="G8" s="139">
        <v>2020</v>
      </c>
      <c r="H8" s="79"/>
    </row>
    <row r="9" spans="1:8" ht="15" customHeight="1">
      <c r="A9" s="140" t="s">
        <v>181</v>
      </c>
      <c r="B9" s="649" t="s">
        <v>182</v>
      </c>
      <c r="C9" s="650" t="s">
        <v>183</v>
      </c>
      <c r="D9" s="299" t="s">
        <v>184</v>
      </c>
      <c r="E9" s="299" t="s">
        <v>185</v>
      </c>
      <c r="F9" s="651" t="s">
        <v>186</v>
      </c>
      <c r="G9" s="652" t="s">
        <v>187</v>
      </c>
    </row>
    <row r="10" spans="1:8" ht="15" customHeight="1">
      <c r="A10" s="143" t="s">
        <v>188</v>
      </c>
      <c r="B10" s="653" t="s">
        <v>189</v>
      </c>
      <c r="C10" s="654" t="s">
        <v>190</v>
      </c>
      <c r="D10" s="298" t="s">
        <v>191</v>
      </c>
      <c r="E10" s="298" t="s">
        <v>192</v>
      </c>
      <c r="F10" s="655" t="s">
        <v>193</v>
      </c>
      <c r="G10" s="656" t="s">
        <v>194</v>
      </c>
      <c r="H10" s="18"/>
    </row>
    <row r="11" spans="1:8" ht="15" customHeight="1">
      <c r="A11" s="143" t="s">
        <v>195</v>
      </c>
      <c r="B11" s="653" t="s">
        <v>196</v>
      </c>
      <c r="C11" s="654" t="s">
        <v>197</v>
      </c>
      <c r="D11" s="298" t="s">
        <v>198</v>
      </c>
      <c r="E11" s="298" t="s">
        <v>199</v>
      </c>
      <c r="F11" s="655" t="s">
        <v>200</v>
      </c>
      <c r="G11" s="656" t="s">
        <v>201</v>
      </c>
      <c r="H11" s="80"/>
    </row>
    <row r="12" spans="1:8" ht="15" customHeight="1">
      <c r="A12" s="146" t="s">
        <v>202</v>
      </c>
      <c r="B12" s="653" t="s">
        <v>203</v>
      </c>
      <c r="C12" s="654" t="s">
        <v>204</v>
      </c>
      <c r="D12" s="298" t="s">
        <v>205</v>
      </c>
      <c r="E12" s="298" t="s">
        <v>206</v>
      </c>
      <c r="F12" s="655" t="s">
        <v>207</v>
      </c>
      <c r="G12" s="656" t="s">
        <v>208</v>
      </c>
      <c r="H12" s="31"/>
    </row>
    <row r="13" spans="1:8" ht="15" customHeight="1">
      <c r="A13" s="146" t="s">
        <v>209</v>
      </c>
      <c r="B13" s="653" t="s">
        <v>210</v>
      </c>
      <c r="C13" s="654" t="s">
        <v>211</v>
      </c>
      <c r="D13" s="298" t="s">
        <v>212</v>
      </c>
      <c r="E13" s="298" t="s">
        <v>213</v>
      </c>
      <c r="F13" s="655" t="s">
        <v>214</v>
      </c>
      <c r="G13" s="656" t="s">
        <v>215</v>
      </c>
      <c r="H13" s="31"/>
    </row>
    <row r="14" spans="1:8" ht="15" customHeight="1">
      <c r="A14" s="143" t="s">
        <v>216</v>
      </c>
      <c r="B14" s="653" t="s">
        <v>40</v>
      </c>
      <c r="C14" s="654" t="s">
        <v>217</v>
      </c>
      <c r="D14" s="298" t="s">
        <v>218</v>
      </c>
      <c r="E14" s="298" t="s">
        <v>42</v>
      </c>
      <c r="F14" s="655" t="s">
        <v>44</v>
      </c>
      <c r="G14" s="656" t="s">
        <v>39</v>
      </c>
      <c r="H14" s="31"/>
    </row>
    <row r="15" spans="1:8" ht="12.6" customHeight="1">
      <c r="A15" s="143" t="s">
        <v>219</v>
      </c>
      <c r="B15" s="653" t="s">
        <v>220</v>
      </c>
      <c r="C15" s="654" t="s">
        <v>221</v>
      </c>
      <c r="D15" s="298" t="s">
        <v>222</v>
      </c>
      <c r="E15" s="298" t="s">
        <v>223</v>
      </c>
      <c r="F15" s="495" t="s">
        <v>224</v>
      </c>
      <c r="G15" s="657" t="s">
        <v>225</v>
      </c>
      <c r="H15" s="13"/>
    </row>
    <row r="16" spans="1:8" ht="15" customHeight="1">
      <c r="A16" s="462"/>
      <c r="B16" s="463"/>
      <c r="C16" s="587"/>
      <c r="D16" s="463"/>
      <c r="E16" s="463"/>
      <c r="F16" s="463"/>
      <c r="G16" s="176"/>
      <c r="H16" s="13"/>
    </row>
    <row r="17" spans="1:8" ht="15" customHeight="1">
      <c r="A17" s="147" t="s">
        <v>226</v>
      </c>
      <c r="B17" s="148">
        <v>2025</v>
      </c>
      <c r="C17" s="120">
        <v>2024</v>
      </c>
      <c r="D17" s="120">
        <v>2023</v>
      </c>
      <c r="E17" s="120">
        <v>2022</v>
      </c>
      <c r="F17" s="158">
        <v>2021</v>
      </c>
      <c r="H17" s="13"/>
    </row>
    <row r="18" spans="1:8" ht="15" customHeight="1">
      <c r="A18" s="150" t="s">
        <v>227</v>
      </c>
      <c r="B18" s="343">
        <v>35</v>
      </c>
      <c r="C18" s="658">
        <v>10</v>
      </c>
      <c r="D18" s="299">
        <v>10</v>
      </c>
      <c r="E18" s="299">
        <v>8</v>
      </c>
      <c r="F18" s="659">
        <v>23</v>
      </c>
      <c r="H18" s="13"/>
    </row>
    <row r="19" spans="1:8" ht="15" customHeight="1">
      <c r="A19" s="150" t="s">
        <v>228</v>
      </c>
      <c r="B19" s="343" t="s">
        <v>229</v>
      </c>
      <c r="C19" s="658" t="s">
        <v>230</v>
      </c>
      <c r="D19" s="344" t="s">
        <v>231</v>
      </c>
      <c r="E19" s="298" t="s">
        <v>232</v>
      </c>
      <c r="F19" s="660" t="s">
        <v>233</v>
      </c>
      <c r="H19" s="13"/>
    </row>
    <row r="20" spans="1:8" ht="15" customHeight="1">
      <c r="A20" s="151" t="s">
        <v>234</v>
      </c>
      <c r="B20" s="343">
        <v>251</v>
      </c>
      <c r="C20" s="658">
        <v>369</v>
      </c>
      <c r="D20" s="344">
        <v>303</v>
      </c>
      <c r="E20" s="298">
        <v>345</v>
      </c>
      <c r="F20" s="660">
        <v>438</v>
      </c>
      <c r="H20" s="13"/>
    </row>
    <row r="21" spans="1:8" ht="15" customHeight="1">
      <c r="A21" s="151" t="s">
        <v>235</v>
      </c>
      <c r="B21" s="649" t="s">
        <v>236</v>
      </c>
      <c r="C21" s="650" t="s">
        <v>237</v>
      </c>
      <c r="D21" s="345" t="s">
        <v>238</v>
      </c>
      <c r="E21" s="345" t="s">
        <v>239</v>
      </c>
      <c r="F21" s="659" t="s">
        <v>240</v>
      </c>
      <c r="H21" s="13"/>
    </row>
    <row r="22" spans="1:8" ht="15" customHeight="1">
      <c r="A22" s="143" t="s">
        <v>241</v>
      </c>
      <c r="B22" s="343" t="s">
        <v>242</v>
      </c>
      <c r="C22" s="658" t="s">
        <v>243</v>
      </c>
      <c r="D22" s="344" t="s">
        <v>244</v>
      </c>
      <c r="E22" s="298" t="s">
        <v>245</v>
      </c>
      <c r="F22" s="660" t="s">
        <v>246</v>
      </c>
      <c r="H22" s="13"/>
    </row>
    <row r="23" spans="1:8" ht="15" customHeight="1">
      <c r="A23" s="143" t="s">
        <v>247</v>
      </c>
      <c r="B23" s="649" t="s">
        <v>248</v>
      </c>
      <c r="C23" s="650" t="s">
        <v>249</v>
      </c>
      <c r="D23" s="344" t="s">
        <v>250</v>
      </c>
      <c r="E23" s="298" t="s">
        <v>251</v>
      </c>
      <c r="F23" s="660" t="s">
        <v>252</v>
      </c>
      <c r="H23" s="13"/>
    </row>
    <row r="24" spans="1:8" ht="15" customHeight="1">
      <c r="A24" s="463"/>
      <c r="B24" s="463"/>
      <c r="C24" s="587"/>
      <c r="D24" s="463"/>
      <c r="E24" s="463"/>
      <c r="F24" s="492"/>
      <c r="G24" s="492"/>
      <c r="H24" s="13"/>
    </row>
    <row r="25" spans="1:8" ht="10.8">
      <c r="A25" s="147" t="s">
        <v>253</v>
      </c>
      <c r="B25" s="148">
        <v>2025</v>
      </c>
      <c r="C25" s="120">
        <v>2024</v>
      </c>
      <c r="D25" s="120">
        <v>2023</v>
      </c>
      <c r="E25" s="120">
        <v>2022</v>
      </c>
      <c r="F25" s="111">
        <v>2021</v>
      </c>
      <c r="G25" s="149">
        <v>2020</v>
      </c>
      <c r="H25" s="13"/>
    </row>
    <row r="26" spans="1:8" ht="10.8">
      <c r="A26" s="493" t="s">
        <v>254</v>
      </c>
      <c r="B26" s="661" t="s">
        <v>255</v>
      </c>
      <c r="C26" s="662" t="s">
        <v>256</v>
      </c>
      <c r="D26" s="663" t="s">
        <v>257</v>
      </c>
      <c r="E26" s="663" t="s">
        <v>258</v>
      </c>
      <c r="F26" s="664" t="s">
        <v>259</v>
      </c>
      <c r="G26" s="665" t="s">
        <v>260</v>
      </c>
      <c r="H26" s="13"/>
    </row>
    <row r="27" spans="1:8" ht="10.8">
      <c r="A27" s="151" t="s">
        <v>261</v>
      </c>
      <c r="B27" s="343" t="s">
        <v>262</v>
      </c>
      <c r="C27" s="658" t="s">
        <v>263</v>
      </c>
      <c r="D27" s="299" t="s">
        <v>264</v>
      </c>
      <c r="E27" s="299" t="s">
        <v>265</v>
      </c>
      <c r="F27" s="345" t="s">
        <v>266</v>
      </c>
      <c r="G27" s="666" t="s">
        <v>36</v>
      </c>
      <c r="H27" s="13"/>
    </row>
    <row r="28" spans="1:8" ht="10.8">
      <c r="A28" s="151" t="s">
        <v>267</v>
      </c>
      <c r="B28" s="343" t="s">
        <v>268</v>
      </c>
      <c r="C28" s="658" t="s">
        <v>269</v>
      </c>
      <c r="D28" s="344">
        <v>554</v>
      </c>
      <c r="E28" s="298">
        <v>139</v>
      </c>
      <c r="F28" s="298" t="s">
        <v>270</v>
      </c>
      <c r="G28" s="667" t="s">
        <v>36</v>
      </c>
      <c r="H28" s="13"/>
    </row>
    <row r="29" spans="1:8" ht="10.8">
      <c r="A29" s="151" t="s">
        <v>271</v>
      </c>
      <c r="B29" s="343" t="s">
        <v>272</v>
      </c>
      <c r="C29" s="658" t="s">
        <v>273</v>
      </c>
      <c r="D29" s="344" t="s">
        <v>274</v>
      </c>
      <c r="E29" s="298" t="s">
        <v>274</v>
      </c>
      <c r="F29" s="298" t="s">
        <v>275</v>
      </c>
      <c r="G29" s="667" t="s">
        <v>36</v>
      </c>
      <c r="H29" s="13"/>
    </row>
    <row r="30" spans="1:8" ht="10.8">
      <c r="A30" s="151" t="s">
        <v>276</v>
      </c>
      <c r="B30" s="343" t="s">
        <v>277</v>
      </c>
      <c r="C30" s="658" t="s">
        <v>278</v>
      </c>
      <c r="D30" s="344" t="s">
        <v>279</v>
      </c>
      <c r="E30" s="298" t="s">
        <v>280</v>
      </c>
      <c r="F30" s="298" t="s">
        <v>281</v>
      </c>
      <c r="G30" s="667" t="s">
        <v>36</v>
      </c>
      <c r="H30" s="13"/>
    </row>
    <row r="31" spans="1:8" ht="10.8">
      <c r="A31" s="493" t="s">
        <v>282</v>
      </c>
      <c r="B31" s="661" t="s">
        <v>283</v>
      </c>
      <c r="C31" s="662" t="s">
        <v>284</v>
      </c>
      <c r="D31" s="668" t="s">
        <v>285</v>
      </c>
      <c r="E31" s="669" t="s">
        <v>286</v>
      </c>
      <c r="F31" s="669" t="s">
        <v>287</v>
      </c>
      <c r="G31" s="670" t="s">
        <v>288</v>
      </c>
      <c r="H31" s="13"/>
    </row>
    <row r="32" spans="1:8" ht="10.8">
      <c r="A32" s="151" t="s">
        <v>289</v>
      </c>
      <c r="B32" s="343" t="s">
        <v>290</v>
      </c>
      <c r="C32" s="658" t="s">
        <v>291</v>
      </c>
      <c r="D32" s="344" t="s">
        <v>292</v>
      </c>
      <c r="E32" s="298" t="s">
        <v>293</v>
      </c>
      <c r="F32" s="298" t="s">
        <v>294</v>
      </c>
      <c r="G32" s="667" t="s">
        <v>36</v>
      </c>
      <c r="H32" s="13"/>
    </row>
    <row r="33" spans="1:8" ht="10.8">
      <c r="A33" s="151" t="s">
        <v>295</v>
      </c>
      <c r="B33" s="343" t="s">
        <v>296</v>
      </c>
      <c r="C33" s="658" t="s">
        <v>297</v>
      </c>
      <c r="D33" s="344" t="s">
        <v>298</v>
      </c>
      <c r="E33" s="344" t="s">
        <v>299</v>
      </c>
      <c r="F33" s="344" t="s">
        <v>300</v>
      </c>
      <c r="G33" s="667" t="s">
        <v>36</v>
      </c>
      <c r="H33" s="13"/>
    </row>
    <row r="34" spans="1:8" ht="10.8">
      <c r="A34" s="494" t="s">
        <v>301</v>
      </c>
      <c r="B34" s="661">
        <v>0</v>
      </c>
      <c r="C34" s="662">
        <v>0</v>
      </c>
      <c r="D34" s="668">
        <v>0</v>
      </c>
      <c r="E34" s="668">
        <v>0</v>
      </c>
      <c r="F34" s="668">
        <v>0</v>
      </c>
      <c r="G34" s="670">
        <v>0</v>
      </c>
      <c r="H34" s="13"/>
    </row>
    <row r="35" spans="1:8" ht="10.8">
      <c r="A35" s="493" t="s">
        <v>302</v>
      </c>
      <c r="B35" s="671" t="s">
        <v>303</v>
      </c>
      <c r="C35" s="664" t="s">
        <v>304</v>
      </c>
      <c r="D35" s="664" t="s">
        <v>305</v>
      </c>
      <c r="E35" s="664" t="s">
        <v>306</v>
      </c>
      <c r="F35" s="664" t="s">
        <v>307</v>
      </c>
      <c r="G35" s="672" t="s">
        <v>308</v>
      </c>
      <c r="H35" s="13"/>
    </row>
    <row r="36" spans="1:8" ht="10.8">
      <c r="A36" s="143" t="s">
        <v>309</v>
      </c>
      <c r="B36" s="343" t="s">
        <v>310</v>
      </c>
      <c r="C36" s="658" t="s">
        <v>311</v>
      </c>
      <c r="D36" s="344" t="s">
        <v>312</v>
      </c>
      <c r="E36" s="298" t="s">
        <v>313</v>
      </c>
      <c r="F36" s="298">
        <v>1</v>
      </c>
      <c r="G36" s="667" t="s">
        <v>314</v>
      </c>
      <c r="H36" s="13"/>
    </row>
    <row r="37" spans="1:8" ht="10.8">
      <c r="A37" s="143" t="s">
        <v>315</v>
      </c>
      <c r="B37" s="649" t="s">
        <v>316</v>
      </c>
      <c r="C37" s="673" t="s">
        <v>317</v>
      </c>
      <c r="D37" s="674" t="s">
        <v>318</v>
      </c>
      <c r="E37" s="675" t="s">
        <v>319</v>
      </c>
      <c r="F37" s="675" t="s">
        <v>320</v>
      </c>
      <c r="G37" s="676" t="s">
        <v>321</v>
      </c>
      <c r="H37" s="13"/>
    </row>
    <row r="38" spans="1:8" s="61" customFormat="1" ht="15" customHeight="1">
      <c r="A38" s="1"/>
      <c r="B38" s="1"/>
      <c r="C38" s="677"/>
      <c r="D38" s="678"/>
      <c r="E38" s="678"/>
      <c r="F38" s="678"/>
      <c r="G38" s="679"/>
      <c r="H38" s="29"/>
    </row>
    <row r="39" spans="1:8" ht="15" customHeight="1">
      <c r="A39" s="773" t="s">
        <v>322</v>
      </c>
      <c r="B39" s="542"/>
      <c r="C39" s="3"/>
      <c r="D39" s="3"/>
      <c r="E39" s="4"/>
      <c r="F39" s="4"/>
      <c r="G39" s="17"/>
      <c r="H39" s="29"/>
    </row>
    <row r="40" spans="1:8" ht="15" customHeight="1">
      <c r="A40" s="773"/>
      <c r="B40" s="542"/>
      <c r="C40" s="152"/>
      <c r="D40" s="152"/>
      <c r="E40" s="152"/>
      <c r="F40" s="152"/>
      <c r="H40" s="29"/>
    </row>
    <row r="41" spans="1:8" ht="15" customHeight="1">
      <c r="A41" s="136" t="s">
        <v>180</v>
      </c>
      <c r="B41" s="545" t="s">
        <v>112</v>
      </c>
      <c r="C41" s="153" t="s">
        <v>158</v>
      </c>
      <c r="D41" s="111" t="s">
        <v>323</v>
      </c>
      <c r="E41" s="120" t="s">
        <v>160</v>
      </c>
      <c r="F41" s="139" t="s">
        <v>324</v>
      </c>
      <c r="H41" s="31"/>
    </row>
    <row r="42" spans="1:8" ht="15" customHeight="1">
      <c r="A42" s="140" t="s">
        <v>181</v>
      </c>
      <c r="B42" s="649">
        <v>77.784999999999997</v>
      </c>
      <c r="C42" s="345" t="s">
        <v>325</v>
      </c>
      <c r="D42" s="505" t="s">
        <v>326</v>
      </c>
      <c r="E42" s="505" t="s">
        <v>327</v>
      </c>
      <c r="F42" s="680" t="s">
        <v>328</v>
      </c>
      <c r="H42" s="31"/>
    </row>
    <row r="43" spans="1:8" ht="15" customHeight="1">
      <c r="A43" s="143" t="s">
        <v>188</v>
      </c>
      <c r="B43" s="653" t="s">
        <v>189</v>
      </c>
      <c r="C43" s="344" t="s">
        <v>329</v>
      </c>
      <c r="D43" s="495" t="s">
        <v>330</v>
      </c>
      <c r="E43" s="495" t="s">
        <v>331</v>
      </c>
      <c r="F43" s="681" t="s">
        <v>332</v>
      </c>
      <c r="H43" s="31"/>
    </row>
    <row r="44" spans="1:8" ht="15" customHeight="1">
      <c r="A44" s="143" t="s">
        <v>195</v>
      </c>
      <c r="B44" s="653" t="s">
        <v>196</v>
      </c>
      <c r="C44" s="344" t="s">
        <v>333</v>
      </c>
      <c r="D44" s="495" t="s">
        <v>334</v>
      </c>
      <c r="E44" s="495" t="s">
        <v>335</v>
      </c>
      <c r="F44" s="681">
        <v>700</v>
      </c>
      <c r="H44" s="31"/>
    </row>
    <row r="45" spans="1:8" ht="15" customHeight="1">
      <c r="A45" s="146" t="s">
        <v>202</v>
      </c>
      <c r="B45" s="653" t="s">
        <v>203</v>
      </c>
      <c r="C45" s="344" t="s">
        <v>336</v>
      </c>
      <c r="D45" s="655" t="s">
        <v>337</v>
      </c>
      <c r="E45" s="655" t="s">
        <v>338</v>
      </c>
      <c r="F45" s="682" t="s">
        <v>339</v>
      </c>
      <c r="G45" s="547"/>
      <c r="H45" s="31"/>
    </row>
    <row r="46" spans="1:8" ht="10.8">
      <c r="A46" s="146" t="s">
        <v>209</v>
      </c>
      <c r="B46" s="653" t="s">
        <v>210</v>
      </c>
      <c r="C46" s="344" t="s">
        <v>340</v>
      </c>
      <c r="D46" s="495" t="s">
        <v>341</v>
      </c>
      <c r="E46" s="495" t="s">
        <v>342</v>
      </c>
      <c r="F46" s="681" t="s">
        <v>343</v>
      </c>
      <c r="H46" s="31"/>
    </row>
    <row r="47" spans="1:8" ht="10.8">
      <c r="A47" s="143" t="s">
        <v>216</v>
      </c>
      <c r="B47" s="653" t="s">
        <v>40</v>
      </c>
      <c r="C47" s="344" t="s">
        <v>344</v>
      </c>
      <c r="D47" s="655" t="s">
        <v>345</v>
      </c>
      <c r="E47" s="655" t="s">
        <v>346</v>
      </c>
      <c r="F47" s="682" t="s">
        <v>36</v>
      </c>
      <c r="H47" s="31"/>
    </row>
    <row r="48" spans="1:8" ht="10.8">
      <c r="A48" s="143" t="s">
        <v>219</v>
      </c>
      <c r="B48" s="653" t="s">
        <v>347</v>
      </c>
      <c r="C48" s="344" t="s">
        <v>217</v>
      </c>
      <c r="D48" s="495" t="s">
        <v>42</v>
      </c>
      <c r="E48" s="495" t="s">
        <v>346</v>
      </c>
      <c r="F48" s="681" t="s">
        <v>36</v>
      </c>
      <c r="H48" s="13"/>
    </row>
    <row r="49" spans="1:8" ht="15" customHeight="1">
      <c r="A49" s="462"/>
      <c r="B49" s="543"/>
      <c r="C49" s="464"/>
      <c r="D49" s="464"/>
      <c r="E49" s="464"/>
      <c r="F49" s="464"/>
      <c r="G49" s="322"/>
      <c r="H49" s="13"/>
    </row>
    <row r="50" spans="1:8" ht="15" customHeight="1">
      <c r="A50" s="147" t="s">
        <v>253</v>
      </c>
      <c r="B50" s="386" t="s">
        <v>112</v>
      </c>
      <c r="C50" s="387" t="s">
        <v>158</v>
      </c>
      <c r="D50" s="333" t="s">
        <v>323</v>
      </c>
      <c r="E50" s="388" t="s">
        <v>160</v>
      </c>
      <c r="F50" s="546" t="s">
        <v>324</v>
      </c>
      <c r="H50" s="31"/>
    </row>
    <row r="51" spans="1:8" ht="15" customHeight="1">
      <c r="A51" s="150" t="s">
        <v>348</v>
      </c>
      <c r="B51" s="343" t="s">
        <v>255</v>
      </c>
      <c r="C51" s="345" t="s">
        <v>349</v>
      </c>
      <c r="D51" s="299" t="s">
        <v>350</v>
      </c>
      <c r="E51" s="299" t="s">
        <v>351</v>
      </c>
      <c r="F51" s="667" t="s">
        <v>352</v>
      </c>
      <c r="H51" s="31"/>
    </row>
    <row r="52" spans="1:8" ht="15" customHeight="1">
      <c r="A52" s="150" t="s">
        <v>353</v>
      </c>
      <c r="B52" s="343" t="s">
        <v>283</v>
      </c>
      <c r="C52" s="344" t="s">
        <v>354</v>
      </c>
      <c r="D52" s="298" t="s">
        <v>355</v>
      </c>
      <c r="E52" s="298" t="s">
        <v>356</v>
      </c>
      <c r="F52" s="667" t="s">
        <v>357</v>
      </c>
      <c r="H52" s="31"/>
    </row>
    <row r="53" spans="1:8" ht="15" customHeight="1">
      <c r="A53" s="151" t="s">
        <v>301</v>
      </c>
      <c r="B53" s="343">
        <v>0</v>
      </c>
      <c r="C53" s="344">
        <v>0</v>
      </c>
      <c r="D53" s="298">
        <v>0</v>
      </c>
      <c r="E53" s="298">
        <v>0</v>
      </c>
      <c r="F53" s="667">
        <v>0</v>
      </c>
      <c r="H53" s="31"/>
    </row>
    <row r="54" spans="1:8" ht="15" customHeight="1">
      <c r="A54" s="151" t="s">
        <v>302</v>
      </c>
      <c r="B54" s="343" t="s">
        <v>358</v>
      </c>
      <c r="C54" s="345" t="s">
        <v>359</v>
      </c>
      <c r="D54" s="345" t="s">
        <v>360</v>
      </c>
      <c r="E54" s="345" t="s">
        <v>361</v>
      </c>
      <c r="F54" s="659" t="s">
        <v>362</v>
      </c>
      <c r="H54" s="31"/>
    </row>
    <row r="55" spans="1:8" ht="15" customHeight="1">
      <c r="A55" s="143" t="s">
        <v>309</v>
      </c>
      <c r="B55" s="343" t="s">
        <v>310</v>
      </c>
      <c r="C55" s="344" t="s">
        <v>363</v>
      </c>
      <c r="D55" s="298" t="s">
        <v>364</v>
      </c>
      <c r="E55" s="298" t="s">
        <v>365</v>
      </c>
      <c r="F55" s="667" t="s">
        <v>36</v>
      </c>
      <c r="H55" s="31"/>
    </row>
    <row r="56" spans="1:8" ht="16.95" customHeight="1">
      <c r="A56" s="143" t="s">
        <v>315</v>
      </c>
      <c r="B56" s="343" t="s">
        <v>366</v>
      </c>
      <c r="C56" s="344" t="s">
        <v>367</v>
      </c>
      <c r="D56" s="298" t="s">
        <v>368</v>
      </c>
      <c r="E56" s="298" t="s">
        <v>369</v>
      </c>
      <c r="F56" s="667" t="s">
        <v>36</v>
      </c>
      <c r="H56" s="31"/>
    </row>
    <row r="57" spans="1:8" ht="15" customHeight="1">
      <c r="A57" s="35"/>
      <c r="B57" s="544"/>
      <c r="C57" s="36"/>
      <c r="D57" s="38"/>
      <c r="E57" s="27"/>
      <c r="F57" s="27"/>
      <c r="G57" s="17"/>
      <c r="H57" s="30"/>
    </row>
    <row r="58" spans="1:8" ht="15" customHeight="1">
      <c r="A58" s="76"/>
      <c r="B58" s="76"/>
      <c r="C58" s="11"/>
      <c r="D58" s="14"/>
      <c r="E58" s="14"/>
      <c r="F58" s="14"/>
      <c r="H58" s="13"/>
    </row>
    <row r="59" spans="1:8" s="125" customFormat="1" ht="10.8">
      <c r="A59" s="790" t="s">
        <v>370</v>
      </c>
      <c r="B59" s="791"/>
      <c r="C59" s="791"/>
      <c r="D59" s="791"/>
      <c r="E59" s="791"/>
      <c r="F59" s="791"/>
      <c r="G59" s="792"/>
      <c r="H59" s="302"/>
    </row>
    <row r="60" spans="1:8" s="125" customFormat="1" ht="18.75" customHeight="1">
      <c r="A60" s="793" t="s">
        <v>371</v>
      </c>
      <c r="B60" s="793"/>
      <c r="C60" s="793"/>
      <c r="D60" s="793"/>
      <c r="E60" s="793"/>
      <c r="F60" s="793"/>
      <c r="G60" s="794"/>
      <c r="H60" s="303"/>
    </row>
    <row r="61" spans="1:8" s="125" customFormat="1" ht="10.8">
      <c r="A61" s="795" t="s">
        <v>372</v>
      </c>
      <c r="B61" s="796"/>
      <c r="C61" s="796"/>
      <c r="D61" s="796"/>
      <c r="E61" s="796"/>
      <c r="F61" s="796"/>
      <c r="G61" s="797"/>
      <c r="H61" s="304"/>
    </row>
    <row r="62" spans="1:8" s="125" customFormat="1" ht="10.8">
      <c r="A62" s="782" t="s">
        <v>373</v>
      </c>
      <c r="B62" s="782"/>
      <c r="C62" s="782"/>
      <c r="D62" s="782"/>
      <c r="E62" s="782"/>
      <c r="F62" s="783"/>
      <c r="G62" s="305"/>
      <c r="H62" s="304"/>
    </row>
    <row r="63" spans="1:8" s="125" customFormat="1" ht="10.8">
      <c r="A63" s="782" t="s">
        <v>374</v>
      </c>
      <c r="B63" s="782"/>
      <c r="C63" s="782"/>
      <c r="D63" s="782"/>
      <c r="E63" s="782"/>
      <c r="F63" s="782"/>
      <c r="G63" s="783"/>
      <c r="H63" s="304"/>
    </row>
    <row r="64" spans="1:8" s="125" customFormat="1" ht="10.8">
      <c r="A64" s="784" t="s">
        <v>375</v>
      </c>
      <c r="B64" s="785"/>
      <c r="C64" s="785"/>
      <c r="D64" s="785"/>
      <c r="E64" s="785"/>
      <c r="F64" s="786"/>
      <c r="G64" s="309"/>
      <c r="H64" s="304"/>
    </row>
    <row r="65" spans="1:8" s="125" customFormat="1" ht="10.8">
      <c r="A65" s="787" t="s">
        <v>376</v>
      </c>
      <c r="B65" s="788"/>
      <c r="C65" s="788"/>
      <c r="D65" s="788"/>
      <c r="E65" s="788"/>
      <c r="F65" s="789"/>
      <c r="G65" s="305"/>
      <c r="H65" s="304"/>
    </row>
    <row r="66" spans="1:8" s="125" customFormat="1" ht="10.8">
      <c r="A66" s="782" t="s">
        <v>377</v>
      </c>
      <c r="B66" s="782"/>
      <c r="C66" s="782"/>
      <c r="D66" s="782"/>
      <c r="E66" s="782"/>
      <c r="F66" s="783"/>
      <c r="G66" s="306"/>
      <c r="H66" s="304"/>
    </row>
    <row r="67" spans="1:8" s="125" customFormat="1" ht="12.75" customHeight="1">
      <c r="A67" s="781" t="s">
        <v>378</v>
      </c>
      <c r="B67" s="782"/>
      <c r="C67" s="782"/>
      <c r="D67" s="782"/>
      <c r="E67" s="782"/>
      <c r="F67" s="783"/>
      <c r="G67" s="305"/>
      <c r="H67" s="307"/>
    </row>
    <row r="68" spans="1:8" s="125" customFormat="1" ht="10.8">
      <c r="A68" s="781" t="s">
        <v>379</v>
      </c>
      <c r="B68" s="782"/>
      <c r="C68" s="782"/>
      <c r="D68" s="782"/>
      <c r="E68" s="782"/>
      <c r="F68" s="783"/>
      <c r="G68" s="308"/>
      <c r="H68" s="308"/>
    </row>
    <row r="69" spans="1:8" ht="10.8">
      <c r="A69" s="94" t="s">
        <v>380</v>
      </c>
      <c r="B69" s="94"/>
      <c r="C69" s="95"/>
      <c r="D69" s="94"/>
      <c r="E69" s="94"/>
      <c r="F69" s="94"/>
      <c r="G69" s="94"/>
      <c r="H69" s="94"/>
    </row>
    <row r="70" spans="1:8" ht="10.8">
      <c r="A70" s="94"/>
      <c r="B70" s="94"/>
      <c r="C70" s="95"/>
      <c r="D70" s="94"/>
      <c r="E70" s="94"/>
      <c r="F70" s="94"/>
      <c r="G70" s="94"/>
      <c r="H70" s="94"/>
    </row>
    <row r="71" spans="1:8" ht="10.8">
      <c r="A71" s="94"/>
      <c r="B71" s="94"/>
      <c r="C71" s="95"/>
      <c r="D71" s="94"/>
      <c r="E71" s="94"/>
      <c r="F71" s="94"/>
      <c r="G71" s="94"/>
      <c r="H71" s="94"/>
    </row>
    <row r="72" spans="1:8" ht="10.8">
      <c r="A72" s="94"/>
      <c r="B72" s="94"/>
      <c r="C72" s="95"/>
      <c r="D72" s="94"/>
      <c r="E72" s="94"/>
      <c r="F72" s="94"/>
      <c r="G72" s="94"/>
      <c r="H72" s="94"/>
    </row>
    <row r="73" spans="1:8" ht="10.8">
      <c r="A73" s="94"/>
      <c r="B73" s="94"/>
      <c r="C73" s="95"/>
      <c r="D73" s="94"/>
      <c r="E73" s="94"/>
      <c r="F73" s="94"/>
      <c r="G73" s="94"/>
      <c r="H73" s="94"/>
    </row>
    <row r="74" spans="1:8" ht="10.8">
      <c r="A74" s="94"/>
      <c r="B74" s="94"/>
      <c r="C74" s="95"/>
      <c r="D74" s="94"/>
      <c r="E74" s="94"/>
      <c r="F74" s="94"/>
      <c r="G74" s="94"/>
      <c r="H74" s="94"/>
    </row>
    <row r="75" spans="1:8" ht="10.8">
      <c r="A75" s="94"/>
      <c r="B75" s="94"/>
      <c r="C75" s="95"/>
      <c r="D75" s="94"/>
      <c r="E75" s="94"/>
      <c r="F75" s="94"/>
      <c r="G75" s="94"/>
      <c r="H75" s="94"/>
    </row>
    <row r="76" spans="1:8" ht="10.8">
      <c r="A76" s="94"/>
      <c r="B76" s="94"/>
      <c r="C76" s="95"/>
      <c r="D76" s="94"/>
      <c r="E76" s="94"/>
      <c r="F76" s="94"/>
      <c r="G76" s="94"/>
      <c r="H76" s="94"/>
    </row>
    <row r="77" spans="1:8" ht="10.8">
      <c r="A77" s="94"/>
      <c r="B77" s="94"/>
      <c r="C77" s="95"/>
      <c r="D77" s="94"/>
      <c r="E77" s="94"/>
      <c r="F77" s="94"/>
      <c r="G77" s="94"/>
      <c r="H77" s="94"/>
    </row>
    <row r="78" spans="1:8" ht="10.8">
      <c r="A78" s="94"/>
    </row>
  </sheetData>
  <mergeCells count="12">
    <mergeCell ref="A68:F68"/>
    <mergeCell ref="A6:A7"/>
    <mergeCell ref="A39:A40"/>
    <mergeCell ref="A62:F62"/>
    <mergeCell ref="A64:F64"/>
    <mergeCell ref="A65:F65"/>
    <mergeCell ref="A66:F66"/>
    <mergeCell ref="A67:F67"/>
    <mergeCell ref="A59:G59"/>
    <mergeCell ref="A60:G60"/>
    <mergeCell ref="A61:G61"/>
    <mergeCell ref="A63:G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0"/>
  <sheetViews>
    <sheetView showGridLines="0" topLeftCell="A23" zoomScaleNormal="100" workbookViewId="0">
      <selection activeCell="F38" sqref="F38"/>
    </sheetView>
  </sheetViews>
  <sheetFormatPr baseColWidth="10" defaultColWidth="8.5546875" defaultRowHeight="10.8"/>
  <cols>
    <col min="1" max="1" width="14.88671875" style="1" customWidth="1"/>
    <col min="2" max="2" width="44.88671875" style="1" customWidth="1"/>
    <col min="3" max="3" width="20.44140625" style="64" customWidth="1"/>
    <col min="4" max="5" width="20.44140625" style="45"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7"/>
    </row>
    <row r="2" spans="1:9" ht="15" customHeight="1">
      <c r="B2" s="17"/>
    </row>
    <row r="3" spans="1:9" ht="30" customHeight="1"/>
    <row r="4" spans="1:9" ht="15" customHeight="1">
      <c r="A4" s="77"/>
      <c r="B4" s="77"/>
      <c r="C4" s="81"/>
      <c r="D4" s="78"/>
      <c r="E4" s="78"/>
      <c r="F4" s="77"/>
      <c r="G4" s="77"/>
      <c r="H4" s="77"/>
      <c r="I4" s="77"/>
    </row>
    <row r="5" spans="1:9" s="47" customFormat="1" ht="25.8">
      <c r="A5" s="105" t="s">
        <v>381</v>
      </c>
      <c r="B5" s="46"/>
    </row>
    <row r="6" spans="1:9" ht="15" customHeight="1">
      <c r="A6" s="800" t="s">
        <v>382</v>
      </c>
      <c r="B6" s="800"/>
      <c r="C6" s="800"/>
    </row>
    <row r="7" spans="1:9" ht="15" customHeight="1">
      <c r="A7" s="801"/>
      <c r="B7" s="801"/>
      <c r="C7" s="801"/>
      <c r="D7" s="16"/>
      <c r="E7" s="15"/>
      <c r="F7" s="17"/>
    </row>
    <row r="8" spans="1:9" ht="15" customHeight="1">
      <c r="A8" s="155"/>
      <c r="B8" s="156"/>
      <c r="C8" s="157">
        <v>2025</v>
      </c>
      <c r="D8" s="111">
        <v>2024</v>
      </c>
      <c r="E8" s="111">
        <v>2023</v>
      </c>
      <c r="F8" s="549">
        <v>2022</v>
      </c>
      <c r="G8" s="138">
        <v>2021</v>
      </c>
      <c r="H8" s="158">
        <v>2020</v>
      </c>
    </row>
    <row r="9" spans="1:9" ht="15" customHeight="1">
      <c r="A9" s="807" t="s">
        <v>383</v>
      </c>
      <c r="B9" s="389" t="s">
        <v>384</v>
      </c>
      <c r="C9" s="683" t="s">
        <v>385</v>
      </c>
      <c r="D9" s="684" t="s">
        <v>386</v>
      </c>
      <c r="E9" s="685" t="s">
        <v>387</v>
      </c>
      <c r="F9" s="685" t="s">
        <v>388</v>
      </c>
      <c r="G9" s="685" t="s">
        <v>389</v>
      </c>
      <c r="H9" s="686" t="s">
        <v>390</v>
      </c>
      <c r="I9" s="322"/>
    </row>
    <row r="10" spans="1:9" ht="15" customHeight="1">
      <c r="A10" s="808"/>
      <c r="B10" s="390" t="s">
        <v>391</v>
      </c>
      <c r="C10" s="683" t="s">
        <v>392</v>
      </c>
      <c r="D10" s="684" t="s">
        <v>393</v>
      </c>
      <c r="E10" s="685" t="s">
        <v>394</v>
      </c>
      <c r="F10" s="685" t="s">
        <v>395</v>
      </c>
      <c r="G10" s="685" t="s">
        <v>396</v>
      </c>
      <c r="H10" s="686" t="s">
        <v>397</v>
      </c>
      <c r="I10" s="322"/>
    </row>
    <row r="11" spans="1:9" ht="15" customHeight="1">
      <c r="A11" s="809"/>
      <c r="B11" s="390" t="s">
        <v>398</v>
      </c>
      <c r="C11" s="683" t="s">
        <v>42</v>
      </c>
      <c r="D11" s="684" t="s">
        <v>41</v>
      </c>
      <c r="E11" s="685" t="s">
        <v>40</v>
      </c>
      <c r="F11" s="685" t="s">
        <v>40</v>
      </c>
      <c r="G11" s="685" t="s">
        <v>39</v>
      </c>
      <c r="H11" s="686" t="s">
        <v>39</v>
      </c>
      <c r="I11" s="322"/>
    </row>
    <row r="12" spans="1:9" ht="15" customHeight="1">
      <c r="A12" s="804" t="s">
        <v>399</v>
      </c>
      <c r="B12" s="391" t="s">
        <v>400</v>
      </c>
      <c r="C12" s="683">
        <v>259</v>
      </c>
      <c r="D12" s="684" t="s">
        <v>401</v>
      </c>
      <c r="E12" s="685" t="s">
        <v>402</v>
      </c>
      <c r="F12" s="685" t="s">
        <v>403</v>
      </c>
      <c r="G12" s="685" t="s">
        <v>404</v>
      </c>
      <c r="H12" s="686" t="s">
        <v>405</v>
      </c>
      <c r="I12" s="322"/>
    </row>
    <row r="13" spans="1:9" ht="15" customHeight="1">
      <c r="A13" s="805"/>
      <c r="B13" s="390" t="s">
        <v>406</v>
      </c>
      <c r="C13" s="683" t="s">
        <v>407</v>
      </c>
      <c r="D13" s="684" t="s">
        <v>408</v>
      </c>
      <c r="E13" s="685" t="s">
        <v>409</v>
      </c>
      <c r="F13" s="685" t="s">
        <v>410</v>
      </c>
      <c r="G13" s="685" t="s">
        <v>411</v>
      </c>
      <c r="H13" s="686" t="s">
        <v>412</v>
      </c>
      <c r="I13" s="322"/>
    </row>
    <row r="14" spans="1:9" ht="15" customHeight="1">
      <c r="A14" s="806"/>
      <c r="B14" s="392" t="s">
        <v>149</v>
      </c>
      <c r="C14" s="687" t="s">
        <v>413</v>
      </c>
      <c r="D14" s="688" t="s">
        <v>414</v>
      </c>
      <c r="E14" s="688" t="s">
        <v>415</v>
      </c>
      <c r="F14" s="688" t="s">
        <v>416</v>
      </c>
      <c r="G14" s="688" t="s">
        <v>417</v>
      </c>
      <c r="H14" s="689" t="s">
        <v>418</v>
      </c>
      <c r="I14" s="322"/>
    </row>
    <row r="15" spans="1:9" ht="15" customHeight="1">
      <c r="A15" s="804" t="s">
        <v>419</v>
      </c>
      <c r="B15" s="393" t="s">
        <v>420</v>
      </c>
      <c r="C15" s="683">
        <v>24</v>
      </c>
      <c r="D15" s="684" t="s">
        <v>421</v>
      </c>
      <c r="E15" s="685" t="s">
        <v>422</v>
      </c>
      <c r="F15" s="685" t="s">
        <v>421</v>
      </c>
      <c r="G15" s="685" t="s">
        <v>423</v>
      </c>
      <c r="H15" s="686" t="s">
        <v>423</v>
      </c>
      <c r="I15" s="322"/>
    </row>
    <row r="16" spans="1:9" ht="15" customHeight="1">
      <c r="A16" s="805"/>
      <c r="B16" s="394" t="s">
        <v>424</v>
      </c>
      <c r="C16" s="683" t="s">
        <v>425</v>
      </c>
      <c r="D16" s="684" t="s">
        <v>426</v>
      </c>
      <c r="E16" s="685" t="s">
        <v>427</v>
      </c>
      <c r="F16" s="685" t="s">
        <v>428</v>
      </c>
      <c r="G16" s="685" t="s">
        <v>429</v>
      </c>
      <c r="H16" s="686" t="s">
        <v>430</v>
      </c>
      <c r="I16" s="322"/>
    </row>
    <row r="17" spans="1:9" ht="15" customHeight="1">
      <c r="A17" s="806"/>
      <c r="B17" s="395" t="s">
        <v>149</v>
      </c>
      <c r="C17" s="687" t="s">
        <v>431</v>
      </c>
      <c r="D17" s="688" t="s">
        <v>432</v>
      </c>
      <c r="E17" s="688" t="s">
        <v>433</v>
      </c>
      <c r="F17" s="688" t="s">
        <v>434</v>
      </c>
      <c r="G17" s="688" t="s">
        <v>435</v>
      </c>
      <c r="H17" s="689" t="s">
        <v>436</v>
      </c>
      <c r="I17" s="322"/>
    </row>
    <row r="18" spans="1:9" ht="22.5" customHeight="1">
      <c r="A18" s="804" t="s">
        <v>437</v>
      </c>
      <c r="B18" s="396" t="s">
        <v>438</v>
      </c>
      <c r="C18" s="683" t="s">
        <v>439</v>
      </c>
      <c r="D18" s="684" t="s">
        <v>440</v>
      </c>
      <c r="E18" s="685" t="s">
        <v>441</v>
      </c>
      <c r="F18" s="685" t="s">
        <v>442</v>
      </c>
      <c r="G18" s="685" t="s">
        <v>443</v>
      </c>
      <c r="H18" s="686" t="s">
        <v>444</v>
      </c>
      <c r="I18" s="322"/>
    </row>
    <row r="19" spans="1:9" ht="15" customHeight="1">
      <c r="A19" s="805"/>
      <c r="B19" s="390" t="s">
        <v>59</v>
      </c>
      <c r="C19" s="683" t="s">
        <v>445</v>
      </c>
      <c r="D19" s="684">
        <v>139</v>
      </c>
      <c r="E19" s="685">
        <v>163</v>
      </c>
      <c r="F19" s="685">
        <v>171</v>
      </c>
      <c r="G19" s="685">
        <v>193</v>
      </c>
      <c r="H19" s="686">
        <v>231</v>
      </c>
      <c r="I19" s="322"/>
    </row>
    <row r="20" spans="1:9" ht="15" customHeight="1">
      <c r="A20" s="806"/>
      <c r="B20" s="393" t="s">
        <v>446</v>
      </c>
      <c r="C20" s="690" t="s">
        <v>447</v>
      </c>
      <c r="D20" s="691" t="s">
        <v>448</v>
      </c>
      <c r="E20" s="625" t="s">
        <v>449</v>
      </c>
      <c r="F20" s="625" t="s">
        <v>450</v>
      </c>
      <c r="G20" s="625" t="s">
        <v>451</v>
      </c>
      <c r="H20" s="692" t="s">
        <v>451</v>
      </c>
      <c r="I20" s="322"/>
    </row>
    <row r="21" spans="1:9" ht="15" customHeight="1">
      <c r="A21" s="397"/>
      <c r="B21" s="372"/>
      <c r="C21" s="372"/>
      <c r="D21" s="372"/>
      <c r="E21" s="372"/>
      <c r="F21" s="372"/>
      <c r="G21" s="372"/>
      <c r="H21" s="372"/>
      <c r="I21" s="322"/>
    </row>
    <row r="22" spans="1:9" ht="15" customHeight="1">
      <c r="A22" s="397"/>
      <c r="B22" s="372"/>
      <c r="C22" s="372"/>
      <c r="D22" s="372"/>
      <c r="E22" s="372"/>
      <c r="F22" s="372"/>
      <c r="G22" s="372"/>
      <c r="H22" s="372"/>
      <c r="I22" s="322"/>
    </row>
    <row r="23" spans="1:9" ht="15" customHeight="1">
      <c r="A23" s="810" t="s">
        <v>452</v>
      </c>
      <c r="B23" s="810"/>
      <c r="C23" s="810"/>
      <c r="D23" s="810"/>
      <c r="E23" s="372"/>
      <c r="F23" s="372"/>
      <c r="G23" s="372"/>
      <c r="H23" s="372"/>
      <c r="I23" s="322"/>
    </row>
    <row r="24" spans="1:9" ht="10.95" customHeight="1">
      <c r="A24" s="811"/>
      <c r="B24" s="811"/>
      <c r="C24" s="811"/>
      <c r="D24" s="811"/>
      <c r="E24" s="329"/>
      <c r="F24" s="398"/>
      <c r="G24" s="322"/>
      <c r="H24" s="372"/>
      <c r="I24" s="322"/>
    </row>
    <row r="25" spans="1:9" ht="24" customHeight="1">
      <c r="A25" s="399"/>
      <c r="B25" s="400"/>
      <c r="C25" s="157" t="s">
        <v>112</v>
      </c>
      <c r="D25" s="111" t="s">
        <v>158</v>
      </c>
      <c r="E25" s="120" t="s">
        <v>453</v>
      </c>
      <c r="F25" s="548" t="s">
        <v>160</v>
      </c>
      <c r="G25" s="138" t="s">
        <v>454</v>
      </c>
      <c r="H25" s="138" t="s">
        <v>455</v>
      </c>
      <c r="I25" s="138" t="s">
        <v>456</v>
      </c>
    </row>
    <row r="26" spans="1:9" ht="15" customHeight="1">
      <c r="A26" s="807" t="s">
        <v>383</v>
      </c>
      <c r="B26" s="389" t="s">
        <v>384</v>
      </c>
      <c r="C26" s="523" t="s">
        <v>385</v>
      </c>
      <c r="D26" s="685" t="s">
        <v>457</v>
      </c>
      <c r="E26" s="685" t="s">
        <v>458</v>
      </c>
      <c r="F26" s="685" t="s">
        <v>459</v>
      </c>
      <c r="G26" s="685" t="s">
        <v>36</v>
      </c>
      <c r="H26" s="685" t="s">
        <v>36</v>
      </c>
      <c r="I26" s="693" t="s">
        <v>36</v>
      </c>
    </row>
    <row r="27" spans="1:9" ht="15" customHeight="1">
      <c r="A27" s="808"/>
      <c r="B27" s="390" t="s">
        <v>391</v>
      </c>
      <c r="C27" s="523" t="s">
        <v>392</v>
      </c>
      <c r="D27" s="685" t="s">
        <v>460</v>
      </c>
      <c r="E27" s="685" t="s">
        <v>461</v>
      </c>
      <c r="F27" s="685" t="s">
        <v>462</v>
      </c>
      <c r="G27" s="685" t="s">
        <v>36</v>
      </c>
      <c r="H27" s="685"/>
      <c r="I27" s="693" t="s">
        <v>36</v>
      </c>
    </row>
    <row r="28" spans="1:9" ht="15" customHeight="1">
      <c r="A28" s="809"/>
      <c r="B28" s="390" t="s">
        <v>398</v>
      </c>
      <c r="C28" s="526" t="s">
        <v>42</v>
      </c>
      <c r="D28" s="685" t="s">
        <v>463</v>
      </c>
      <c r="E28" s="685" t="s">
        <v>464</v>
      </c>
      <c r="F28" s="685" t="s">
        <v>43</v>
      </c>
      <c r="G28" s="685" t="s">
        <v>36</v>
      </c>
      <c r="H28" s="685"/>
      <c r="I28" s="693" t="s">
        <v>36</v>
      </c>
    </row>
    <row r="29" spans="1:9" ht="15" customHeight="1">
      <c r="A29" s="804" t="s">
        <v>399</v>
      </c>
      <c r="B29" s="391" t="s">
        <v>400</v>
      </c>
      <c r="C29" s="523">
        <v>259</v>
      </c>
      <c r="D29" s="685" t="s">
        <v>36</v>
      </c>
      <c r="E29" s="685" t="s">
        <v>36</v>
      </c>
      <c r="F29" s="685" t="s">
        <v>465</v>
      </c>
      <c r="G29" s="685" t="s">
        <v>466</v>
      </c>
      <c r="H29" s="685" t="s">
        <v>467</v>
      </c>
      <c r="I29" s="693" t="s">
        <v>466</v>
      </c>
    </row>
    <row r="30" spans="1:9" ht="15" customHeight="1">
      <c r="A30" s="805"/>
      <c r="B30" s="390" t="s">
        <v>406</v>
      </c>
      <c r="C30" s="523" t="s">
        <v>407</v>
      </c>
      <c r="D30" s="685" t="s">
        <v>468</v>
      </c>
      <c r="E30" s="685">
        <v>875.82</v>
      </c>
      <c r="F30" s="685" t="s">
        <v>36</v>
      </c>
      <c r="G30" s="685" t="s">
        <v>469</v>
      </c>
      <c r="H30" s="685" t="s">
        <v>36</v>
      </c>
      <c r="I30" s="693" t="s">
        <v>36</v>
      </c>
    </row>
    <row r="31" spans="1:9" ht="15" customHeight="1">
      <c r="A31" s="806"/>
      <c r="B31" s="392" t="s">
        <v>149</v>
      </c>
      <c r="C31" s="525" t="s">
        <v>413</v>
      </c>
      <c r="D31" s="688" t="s">
        <v>468</v>
      </c>
      <c r="E31" s="688">
        <f>E30</f>
        <v>875.82</v>
      </c>
      <c r="F31" s="688">
        <v>209</v>
      </c>
      <c r="G31" s="688" t="s">
        <v>470</v>
      </c>
      <c r="H31" s="688" t="s">
        <v>467</v>
      </c>
      <c r="I31" s="694" t="s">
        <v>466</v>
      </c>
    </row>
    <row r="32" spans="1:9" ht="15" customHeight="1">
      <c r="A32" s="804" t="s">
        <v>419</v>
      </c>
      <c r="B32" s="393" t="s">
        <v>420</v>
      </c>
      <c r="C32" s="523">
        <v>24</v>
      </c>
      <c r="D32" s="685">
        <v>0</v>
      </c>
      <c r="E32" s="685" t="s">
        <v>36</v>
      </c>
      <c r="F32" s="685" t="s">
        <v>36</v>
      </c>
      <c r="G32" s="685">
        <v>13</v>
      </c>
      <c r="H32" s="685">
        <v>8</v>
      </c>
      <c r="I32" s="693">
        <v>3</v>
      </c>
    </row>
    <row r="33" spans="1:9" ht="15" customHeight="1">
      <c r="A33" s="805"/>
      <c r="B33" s="394" t="s">
        <v>424</v>
      </c>
      <c r="C33" s="523" t="s">
        <v>425</v>
      </c>
      <c r="D33" s="685" t="s">
        <v>471</v>
      </c>
      <c r="E33" s="685" t="s">
        <v>36</v>
      </c>
      <c r="F33" s="685" t="s">
        <v>36</v>
      </c>
      <c r="G33" s="685" t="s">
        <v>472</v>
      </c>
      <c r="H33" s="685">
        <v>273</v>
      </c>
      <c r="I33" s="693" t="s">
        <v>473</v>
      </c>
    </row>
    <row r="34" spans="1:9" ht="15" customHeight="1">
      <c r="A34" s="806"/>
      <c r="B34" s="395" t="s">
        <v>149</v>
      </c>
      <c r="C34" s="525" t="s">
        <v>431</v>
      </c>
      <c r="D34" s="688" t="s">
        <v>471</v>
      </c>
      <c r="E34" s="688">
        <v>0</v>
      </c>
      <c r="F34" s="688">
        <v>0</v>
      </c>
      <c r="G34" s="688" t="s">
        <v>474</v>
      </c>
      <c r="H34" s="688">
        <v>281</v>
      </c>
      <c r="I34" s="694" t="s">
        <v>475</v>
      </c>
    </row>
    <row r="35" spans="1:9" ht="22.5" customHeight="1">
      <c r="A35" s="804" t="s">
        <v>437</v>
      </c>
      <c r="B35" s="396" t="s">
        <v>438</v>
      </c>
      <c r="C35" s="523" t="s">
        <v>439</v>
      </c>
      <c r="D35" s="685" t="s">
        <v>476</v>
      </c>
      <c r="E35" s="685" t="s">
        <v>477</v>
      </c>
      <c r="F35" s="685">
        <f>F31-F34</f>
        <v>209</v>
      </c>
      <c r="G35" s="685" t="s">
        <v>478</v>
      </c>
      <c r="H35" s="685" t="s">
        <v>479</v>
      </c>
      <c r="I35" s="693" t="s">
        <v>480</v>
      </c>
    </row>
    <row r="36" spans="1:9" ht="15" customHeight="1">
      <c r="A36" s="805"/>
      <c r="B36" s="390" t="s">
        <v>59</v>
      </c>
      <c r="C36" s="523" t="s">
        <v>445</v>
      </c>
      <c r="D36" s="685" t="s">
        <v>404</v>
      </c>
      <c r="E36" s="685">
        <v>157</v>
      </c>
      <c r="F36" s="685">
        <v>64</v>
      </c>
      <c r="G36" s="685">
        <v>129</v>
      </c>
      <c r="H36" s="685">
        <v>91</v>
      </c>
      <c r="I36" s="693">
        <v>149</v>
      </c>
    </row>
    <row r="37" spans="1:9" ht="15" customHeight="1">
      <c r="A37" s="806"/>
      <c r="B37" s="393" t="s">
        <v>446</v>
      </c>
      <c r="C37" s="527" t="s">
        <v>447</v>
      </c>
      <c r="D37" s="625" t="s">
        <v>51</v>
      </c>
      <c r="E37" s="625" t="s">
        <v>47</v>
      </c>
      <c r="F37" s="625">
        <v>0</v>
      </c>
      <c r="G37" s="625" t="s">
        <v>36</v>
      </c>
      <c r="H37" s="625" t="s">
        <v>36</v>
      </c>
      <c r="I37" s="695" t="s">
        <v>36</v>
      </c>
    </row>
    <row r="38" spans="1:9" ht="15" customHeight="1">
      <c r="B38" s="92"/>
      <c r="C38" s="93"/>
      <c r="D38" s="92"/>
      <c r="E38" s="92"/>
      <c r="F38" s="92"/>
      <c r="G38" s="92"/>
      <c r="H38" s="34"/>
    </row>
    <row r="39" spans="1:9" ht="15" customHeight="1">
      <c r="B39" s="34"/>
      <c r="C39" s="44"/>
      <c r="D39" s="34"/>
      <c r="E39" s="34"/>
      <c r="F39" s="34"/>
      <c r="G39" s="34"/>
      <c r="H39" s="34"/>
    </row>
    <row r="40" spans="1:9" ht="20.399999999999999" customHeight="1">
      <c r="A40" s="812" t="s">
        <v>481</v>
      </c>
      <c r="B40" s="799"/>
      <c r="C40" s="799"/>
      <c r="D40" s="799"/>
      <c r="E40" s="799"/>
      <c r="F40" s="799"/>
      <c r="G40" s="799"/>
      <c r="H40" s="799"/>
      <c r="I40" s="799"/>
    </row>
    <row r="41" spans="1:9">
      <c r="A41" s="802" t="s">
        <v>482</v>
      </c>
      <c r="B41" s="802"/>
      <c r="C41" s="802"/>
      <c r="D41" s="802"/>
      <c r="E41" s="802"/>
      <c r="F41" s="802"/>
      <c r="G41" s="803"/>
      <c r="H41" s="125"/>
      <c r="I41" s="125"/>
    </row>
    <row r="42" spans="1:9">
      <c r="A42" s="798" t="s">
        <v>483</v>
      </c>
      <c r="B42" s="799"/>
      <c r="C42" s="799"/>
      <c r="D42" s="799"/>
      <c r="E42" s="799"/>
      <c r="F42" s="799"/>
      <c r="G42" s="799"/>
      <c r="H42" s="799"/>
      <c r="I42" s="799"/>
    </row>
    <row r="43" spans="1:9">
      <c r="A43" s="1" t="s">
        <v>484</v>
      </c>
      <c r="B43" s="17"/>
      <c r="C43" s="65"/>
      <c r="E43" s="62"/>
    </row>
    <row r="44" spans="1:9">
      <c r="B44" s="17"/>
      <c r="C44" s="65"/>
      <c r="E44" s="62"/>
    </row>
    <row r="45" spans="1:9">
      <c r="B45" s="17"/>
      <c r="C45" s="65"/>
      <c r="E45" s="62"/>
    </row>
    <row r="46" spans="1:9">
      <c r="A46" s="51"/>
      <c r="B46" s="17"/>
      <c r="C46" s="65"/>
      <c r="E46" s="62"/>
    </row>
    <row r="47" spans="1:9">
      <c r="A47" s="51"/>
      <c r="B47" s="17"/>
      <c r="C47" s="65"/>
      <c r="E47" s="62"/>
    </row>
    <row r="48" spans="1:9">
      <c r="B48" s="17"/>
      <c r="C48" s="65"/>
      <c r="E48" s="62"/>
    </row>
    <row r="49" spans="2:5">
      <c r="B49" s="17"/>
      <c r="C49" s="65"/>
      <c r="E49" s="57"/>
    </row>
    <row r="50" spans="2:5">
      <c r="C50" s="65"/>
    </row>
  </sheetData>
  <mergeCells count="13">
    <mergeCell ref="A42:I42"/>
    <mergeCell ref="A6:C7"/>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0"/>
  <sheetViews>
    <sheetView showGridLines="0" topLeftCell="A52" zoomScaleNormal="100" workbookViewId="0">
      <selection activeCell="G6" sqref="G6"/>
    </sheetView>
  </sheetViews>
  <sheetFormatPr baseColWidth="10" defaultColWidth="8.5546875" defaultRowHeight="10.8"/>
  <cols>
    <col min="1" max="1" width="21.44140625" style="1" customWidth="1"/>
    <col min="2" max="2" width="17.44140625" style="1" customWidth="1"/>
    <col min="3" max="3" width="36.6640625" style="1" customWidth="1"/>
    <col min="4" max="7" width="20.44140625" style="45"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09"/>
      <c r="B1" s="162"/>
      <c r="C1" s="163"/>
      <c r="D1" s="109"/>
      <c r="E1" s="162"/>
      <c r="F1" s="162"/>
      <c r="G1" s="163"/>
      <c r="H1" s="162"/>
    </row>
    <row r="2" spans="1:14" ht="15" customHeight="1" thickBot="1">
      <c r="A2" s="109"/>
      <c r="B2" s="109"/>
      <c r="C2" s="109"/>
      <c r="D2" s="109"/>
      <c r="E2" s="109"/>
      <c r="F2" s="109"/>
      <c r="G2" s="109"/>
      <c r="H2" s="109"/>
      <c r="I2" s="164"/>
      <c r="J2" s="165"/>
    </row>
    <row r="3" spans="1:14" ht="15" customHeight="1" thickBot="1">
      <c r="A3" s="109"/>
      <c r="B3" s="109"/>
      <c r="C3" s="109"/>
      <c r="D3" s="109"/>
      <c r="E3" s="109"/>
      <c r="F3" s="109"/>
      <c r="G3" s="109"/>
      <c r="H3" s="109"/>
      <c r="I3" s="37"/>
      <c r="J3" s="166"/>
    </row>
    <row r="4" spans="1:14" ht="15" customHeight="1" thickBot="1">
      <c r="A4" s="109"/>
      <c r="B4" s="109"/>
      <c r="C4" s="109"/>
      <c r="D4" s="109"/>
      <c r="E4" s="109"/>
      <c r="F4" s="109"/>
      <c r="G4" s="109"/>
      <c r="H4" s="109"/>
      <c r="I4" s="39"/>
      <c r="J4" s="43"/>
    </row>
    <row r="5" spans="1:14" ht="15" customHeight="1" thickBot="1">
      <c r="A5" s="77"/>
      <c r="B5" s="77"/>
      <c r="C5" s="77"/>
      <c r="D5" s="77"/>
      <c r="E5" s="77"/>
      <c r="F5" s="77"/>
      <c r="G5" s="77"/>
      <c r="H5" s="77"/>
      <c r="I5" s="39"/>
      <c r="J5" s="43"/>
    </row>
    <row r="6" spans="1:14" s="47" customFormat="1" ht="26.4" thickBot="1">
      <c r="A6" s="105" t="s">
        <v>485</v>
      </c>
      <c r="B6" s="46"/>
    </row>
    <row r="7" spans="1:14" ht="7.95" customHeight="1" thickBot="1">
      <c r="A7" s="800" t="s">
        <v>486</v>
      </c>
      <c r="B7" s="800"/>
      <c r="C7" s="800"/>
      <c r="D7" s="800"/>
      <c r="E7" s="800"/>
      <c r="F7" s="106"/>
      <c r="G7" s="106"/>
      <c r="H7" s="109"/>
      <c r="I7" s="37"/>
      <c r="J7" s="37"/>
    </row>
    <row r="8" spans="1:14" ht="15" customHeight="1">
      <c r="A8" s="801"/>
      <c r="B8" s="801"/>
      <c r="C8" s="801"/>
      <c r="D8" s="801"/>
      <c r="E8" s="801"/>
      <c r="F8" s="16"/>
      <c r="G8" s="15"/>
      <c r="I8" s="42"/>
      <c r="J8" s="40"/>
      <c r="K8" s="3"/>
      <c r="L8" s="4"/>
      <c r="M8" s="4"/>
    </row>
    <row r="9" spans="1:14" ht="15" customHeight="1">
      <c r="A9" s="167"/>
      <c r="B9" s="168"/>
      <c r="C9" s="168"/>
      <c r="D9" s="148">
        <v>2025</v>
      </c>
      <c r="E9" s="169">
        <v>2024</v>
      </c>
      <c r="F9" s="169">
        <v>2023</v>
      </c>
      <c r="G9" s="120">
        <v>2022</v>
      </c>
      <c r="H9" s="138">
        <v>2021</v>
      </c>
      <c r="I9" s="158">
        <v>2020</v>
      </c>
      <c r="J9" s="41"/>
      <c r="K9" s="7"/>
      <c r="L9" s="8"/>
      <c r="M9" s="8"/>
      <c r="N9" s="9"/>
    </row>
    <row r="10" spans="1:14">
      <c r="A10" s="831" t="s">
        <v>487</v>
      </c>
      <c r="B10" s="831"/>
      <c r="C10" s="831"/>
      <c r="D10" s="343" t="s">
        <v>56</v>
      </c>
      <c r="E10" s="658" t="s">
        <v>488</v>
      </c>
      <c r="F10" s="703">
        <v>0.93100000000000005</v>
      </c>
      <c r="G10" s="685">
        <v>1.052</v>
      </c>
      <c r="H10" s="685">
        <v>1.0009999999999999</v>
      </c>
      <c r="I10" s="686">
        <v>1.1819999999999999</v>
      </c>
      <c r="J10" s="402"/>
      <c r="K10" s="12"/>
      <c r="L10" s="12"/>
      <c r="M10" s="12"/>
      <c r="N10" s="12"/>
    </row>
    <row r="11" spans="1:14">
      <c r="A11" s="831" t="s">
        <v>45</v>
      </c>
      <c r="B11" s="831"/>
      <c r="C11" s="831"/>
      <c r="D11" s="704" t="s">
        <v>489</v>
      </c>
      <c r="E11" s="705" t="s">
        <v>490</v>
      </c>
      <c r="F11" s="706">
        <v>0.63300000000000001</v>
      </c>
      <c r="G11" s="707">
        <v>0.68799999999999994</v>
      </c>
      <c r="H11" s="707">
        <v>0.72499999999999998</v>
      </c>
      <c r="I11" s="708">
        <v>0.56399999999999995</v>
      </c>
      <c r="J11" s="404"/>
      <c r="K11" s="12"/>
      <c r="L11" s="12"/>
      <c r="M11" s="12"/>
      <c r="N11" s="12"/>
    </row>
    <row r="12" spans="1:14">
      <c r="A12" s="804" t="s">
        <v>491</v>
      </c>
      <c r="B12" s="819" t="s">
        <v>492</v>
      </c>
      <c r="C12" s="831"/>
      <c r="D12" s="709" t="s">
        <v>493</v>
      </c>
      <c r="E12" s="710" t="s">
        <v>494</v>
      </c>
      <c r="F12" s="711">
        <v>1442</v>
      </c>
      <c r="G12" s="685">
        <v>1823</v>
      </c>
      <c r="H12" s="685">
        <v>1808</v>
      </c>
      <c r="I12" s="686">
        <v>1565</v>
      </c>
      <c r="J12" s="406"/>
      <c r="K12" s="14"/>
      <c r="L12" s="14"/>
      <c r="M12" s="14"/>
      <c r="N12" s="14"/>
    </row>
    <row r="13" spans="1:14">
      <c r="A13" s="805"/>
      <c r="B13" s="819" t="s">
        <v>495</v>
      </c>
      <c r="C13" s="831"/>
      <c r="D13" s="343">
        <v>979</v>
      </c>
      <c r="E13" s="658" t="s">
        <v>496</v>
      </c>
      <c r="F13" s="712">
        <v>777</v>
      </c>
      <c r="G13" s="685">
        <v>957</v>
      </c>
      <c r="H13" s="685">
        <v>792</v>
      </c>
      <c r="I13" s="686">
        <v>599</v>
      </c>
      <c r="J13" s="404"/>
      <c r="K13" s="14"/>
      <c r="L13" s="14"/>
      <c r="M13" s="14"/>
      <c r="N13" s="14"/>
    </row>
    <row r="14" spans="1:14">
      <c r="A14" s="805"/>
      <c r="B14" s="819" t="s">
        <v>497</v>
      </c>
      <c r="C14" s="831"/>
      <c r="D14" s="709" t="s">
        <v>498</v>
      </c>
      <c r="E14" s="710" t="s">
        <v>499</v>
      </c>
      <c r="F14" s="703">
        <v>1593</v>
      </c>
      <c r="G14" s="685">
        <v>1238</v>
      </c>
      <c r="H14" s="685">
        <v>1250</v>
      </c>
      <c r="I14" s="686">
        <v>977</v>
      </c>
      <c r="J14" s="407"/>
      <c r="K14" s="3"/>
      <c r="L14" s="4"/>
      <c r="M14" s="4"/>
    </row>
    <row r="15" spans="1:14">
      <c r="A15" s="805"/>
      <c r="B15" s="819" t="s">
        <v>500</v>
      </c>
      <c r="C15" s="831"/>
      <c r="D15" s="709">
        <v>355</v>
      </c>
      <c r="E15" s="710">
        <v>226</v>
      </c>
      <c r="F15" s="703">
        <v>181</v>
      </c>
      <c r="G15" s="685">
        <v>194</v>
      </c>
      <c r="H15" s="685">
        <v>198</v>
      </c>
      <c r="I15" s="686">
        <v>147</v>
      </c>
      <c r="J15" s="408"/>
      <c r="K15" s="3"/>
      <c r="L15" s="4"/>
      <c r="M15" s="4"/>
    </row>
    <row r="16" spans="1:14" ht="12">
      <c r="A16" s="805"/>
      <c r="B16" s="819" t="s">
        <v>501</v>
      </c>
      <c r="C16" s="831"/>
      <c r="D16" s="709" t="s">
        <v>502</v>
      </c>
      <c r="E16" s="710" t="s">
        <v>503</v>
      </c>
      <c r="F16" s="711">
        <v>1182</v>
      </c>
      <c r="G16" s="344">
        <v>1182</v>
      </c>
      <c r="H16" s="344">
        <v>1136</v>
      </c>
      <c r="I16" s="681">
        <v>610</v>
      </c>
      <c r="J16" s="409"/>
      <c r="K16" s="7"/>
      <c r="L16" s="8"/>
      <c r="M16" s="8"/>
      <c r="N16" s="9"/>
    </row>
    <row r="17" spans="1:108">
      <c r="A17" s="805"/>
      <c r="B17" s="819" t="s">
        <v>504</v>
      </c>
      <c r="C17" s="831"/>
      <c r="D17" s="709">
        <v>11</v>
      </c>
      <c r="E17" s="710">
        <v>7</v>
      </c>
      <c r="F17" s="711">
        <v>9</v>
      </c>
      <c r="G17" s="298">
        <v>8</v>
      </c>
      <c r="H17" s="298">
        <v>12</v>
      </c>
      <c r="I17" s="713">
        <v>9</v>
      </c>
      <c r="J17" s="829"/>
    </row>
    <row r="18" spans="1:108">
      <c r="A18" s="806"/>
      <c r="B18" s="819" t="s">
        <v>149</v>
      </c>
      <c r="C18" s="831"/>
      <c r="D18" s="714" t="s">
        <v>505</v>
      </c>
      <c r="E18" s="715" t="s">
        <v>506</v>
      </c>
      <c r="F18" s="716">
        <v>5184</v>
      </c>
      <c r="G18" s="717">
        <v>5402</v>
      </c>
      <c r="H18" s="718">
        <v>5196</v>
      </c>
      <c r="I18" s="719">
        <v>3907</v>
      </c>
      <c r="J18" s="830"/>
    </row>
    <row r="19" spans="1:108" ht="15" customHeight="1">
      <c r="A19" s="411"/>
      <c r="B19" s="411"/>
      <c r="C19" s="411"/>
      <c r="D19" s="412"/>
      <c r="E19" s="412"/>
      <c r="F19" s="413"/>
      <c r="G19" s="412"/>
      <c r="H19" s="412"/>
      <c r="I19" s="405"/>
      <c r="J19" s="414"/>
    </row>
    <row r="20" spans="1:108" ht="15" customHeight="1">
      <c r="A20" s="411"/>
      <c r="B20" s="411"/>
      <c r="C20" s="411"/>
      <c r="D20" s="411"/>
      <c r="E20" s="415"/>
      <c r="F20" s="415"/>
      <c r="G20" s="416"/>
      <c r="H20" s="398"/>
      <c r="I20" s="417"/>
      <c r="J20" s="414"/>
    </row>
    <row r="21" spans="1:108" ht="9.6" customHeight="1">
      <c r="A21" s="813" t="s">
        <v>507</v>
      </c>
      <c r="B21" s="813"/>
      <c r="C21" s="813"/>
      <c r="D21" s="813"/>
      <c r="E21" s="821"/>
      <c r="F21" s="821"/>
      <c r="G21" s="821"/>
      <c r="H21" s="821"/>
      <c r="I21" s="821"/>
      <c r="J21" s="822"/>
    </row>
    <row r="22" spans="1:108" ht="13.2" customHeight="1" thickBot="1">
      <c r="A22" s="814"/>
      <c r="B22" s="814"/>
      <c r="C22" s="814"/>
      <c r="D22" s="814"/>
      <c r="E22" s="823"/>
      <c r="F22" s="823"/>
      <c r="G22" s="823"/>
      <c r="H22" s="823"/>
      <c r="I22" s="823"/>
      <c r="J22" s="824"/>
      <c r="K22" s="19"/>
      <c r="L22" s="19"/>
      <c r="M22" s="4"/>
    </row>
    <row r="23" spans="1:108" ht="15" customHeight="1">
      <c r="A23" s="418"/>
      <c r="B23" s="419"/>
      <c r="C23" s="419"/>
      <c r="D23" s="116">
        <v>2025</v>
      </c>
      <c r="E23" s="823"/>
      <c r="F23" s="823"/>
      <c r="G23" s="823"/>
      <c r="H23" s="823"/>
      <c r="I23" s="823"/>
      <c r="J23" s="824"/>
      <c r="K23" s="19"/>
      <c r="L23" s="19"/>
      <c r="M23" s="8"/>
      <c r="N23" s="9"/>
    </row>
    <row r="24" spans="1:108">
      <c r="A24" s="833" t="s">
        <v>508</v>
      </c>
      <c r="B24" s="819" t="s">
        <v>509</v>
      </c>
      <c r="C24" s="820"/>
      <c r="D24" s="421" t="s">
        <v>36</v>
      </c>
      <c r="E24" s="823"/>
      <c r="F24" s="823"/>
      <c r="G24" s="823"/>
      <c r="H24" s="823"/>
      <c r="I24" s="823"/>
      <c r="J24" s="824"/>
      <c r="K24" s="19"/>
      <c r="L24" s="19"/>
    </row>
    <row r="25" spans="1:108">
      <c r="A25" s="834"/>
      <c r="B25" s="819" t="s">
        <v>510</v>
      </c>
      <c r="C25" s="820"/>
      <c r="D25" s="581">
        <v>367</v>
      </c>
      <c r="E25" s="823"/>
      <c r="F25" s="823"/>
      <c r="G25" s="823"/>
      <c r="H25" s="823"/>
      <c r="I25" s="823"/>
      <c r="J25" s="824"/>
      <c r="K25" s="19"/>
      <c r="L25" s="19"/>
    </row>
    <row r="26" spans="1:108">
      <c r="A26" s="835"/>
      <c r="B26" s="817" t="s">
        <v>149</v>
      </c>
      <c r="C26" s="818"/>
      <c r="D26" s="421">
        <f>D25</f>
        <v>367</v>
      </c>
      <c r="E26" s="823"/>
      <c r="F26" s="823"/>
      <c r="G26" s="823"/>
      <c r="H26" s="823"/>
      <c r="I26" s="823"/>
      <c r="J26" s="824"/>
      <c r="K26" s="19"/>
      <c r="L26" s="19"/>
    </row>
    <row r="27" spans="1:108">
      <c r="A27" s="838" t="s">
        <v>511</v>
      </c>
      <c r="B27" s="819" t="s">
        <v>512</v>
      </c>
      <c r="C27" s="820"/>
      <c r="D27" s="581">
        <v>119</v>
      </c>
      <c r="E27" s="823"/>
      <c r="F27" s="823"/>
      <c r="G27" s="823"/>
      <c r="H27" s="823"/>
      <c r="I27" s="823"/>
      <c r="J27" s="824"/>
      <c r="K27" s="19"/>
      <c r="L27" s="19"/>
    </row>
    <row r="28" spans="1:108">
      <c r="A28" s="838"/>
      <c r="B28" s="832" t="s">
        <v>513</v>
      </c>
      <c r="C28" s="804"/>
      <c r="D28" s="581" t="s">
        <v>514</v>
      </c>
      <c r="E28" s="823"/>
      <c r="F28" s="823"/>
      <c r="G28" s="823"/>
      <c r="H28" s="823"/>
      <c r="I28" s="823"/>
      <c r="J28" s="824"/>
      <c r="K28" s="19"/>
      <c r="L28" s="19"/>
    </row>
    <row r="29" spans="1:108">
      <c r="A29" s="839"/>
      <c r="B29" s="815" t="s">
        <v>149</v>
      </c>
      <c r="C29" s="816"/>
      <c r="D29" s="696" t="s">
        <v>515</v>
      </c>
      <c r="E29" s="823"/>
      <c r="F29" s="823"/>
      <c r="G29" s="823"/>
      <c r="H29" s="823"/>
      <c r="I29" s="823"/>
      <c r="J29" s="824"/>
      <c r="K29" s="19"/>
      <c r="L29" s="19"/>
    </row>
    <row r="30" spans="1:108" ht="15" customHeight="1">
      <c r="A30" s="423"/>
      <c r="B30" s="422"/>
      <c r="C30" s="424"/>
      <c r="D30" s="425"/>
      <c r="E30" s="825"/>
      <c r="F30" s="823"/>
      <c r="G30" s="823"/>
      <c r="H30" s="823"/>
      <c r="I30" s="823"/>
      <c r="J30" s="824"/>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18"/>
    </row>
    <row r="31" spans="1:108" ht="12.6" customHeight="1">
      <c r="A31" s="813" t="s">
        <v>516</v>
      </c>
      <c r="B31" s="813"/>
      <c r="C31" s="813"/>
      <c r="D31" s="813"/>
      <c r="E31" s="823"/>
      <c r="F31" s="823"/>
      <c r="G31" s="823"/>
      <c r="H31" s="823"/>
      <c r="I31" s="823"/>
      <c r="J31" s="824"/>
    </row>
    <row r="32" spans="1:108" ht="12.6" customHeight="1" thickBot="1">
      <c r="A32" s="814"/>
      <c r="B32" s="814"/>
      <c r="C32" s="814"/>
      <c r="D32" s="814"/>
      <c r="E32" s="826"/>
      <c r="F32" s="827"/>
      <c r="G32" s="827"/>
      <c r="H32" s="827"/>
      <c r="I32" s="827"/>
      <c r="J32" s="828"/>
      <c r="K32" s="19"/>
      <c r="L32" s="4"/>
      <c r="M32" s="4"/>
    </row>
    <row r="33" spans="1:14" ht="15" customHeight="1">
      <c r="A33" s="426"/>
      <c r="B33" s="419"/>
      <c r="C33" s="419"/>
      <c r="D33" s="420" t="s">
        <v>517</v>
      </c>
      <c r="E33" s="427"/>
      <c r="F33" s="427"/>
      <c r="G33" s="427"/>
      <c r="H33" s="427"/>
      <c r="I33" s="427"/>
      <c r="J33" s="428"/>
      <c r="K33" s="19"/>
      <c r="L33" s="8"/>
      <c r="M33" s="8"/>
      <c r="N33" s="9"/>
    </row>
    <row r="34" spans="1:14" ht="21.6">
      <c r="A34" s="804" t="s">
        <v>518</v>
      </c>
      <c r="B34" s="832" t="s">
        <v>509</v>
      </c>
      <c r="C34" s="391" t="s">
        <v>519</v>
      </c>
      <c r="D34" s="421" t="s">
        <v>36</v>
      </c>
      <c r="E34" s="322"/>
      <c r="F34" s="322"/>
      <c r="G34" s="322"/>
      <c r="H34" s="322"/>
      <c r="I34" s="322"/>
      <c r="J34" s="405"/>
      <c r="K34" s="19"/>
      <c r="L34" s="19"/>
    </row>
    <row r="35" spans="1:14" ht="21.6">
      <c r="A35" s="805"/>
      <c r="B35" s="841"/>
      <c r="C35" s="391" t="s">
        <v>520</v>
      </c>
      <c r="D35" s="421" t="s">
        <v>36</v>
      </c>
      <c r="E35" s="322"/>
      <c r="F35" s="322"/>
      <c r="G35" s="322"/>
      <c r="H35" s="322"/>
      <c r="I35" s="322"/>
      <c r="J35" s="405"/>
      <c r="K35" s="19"/>
      <c r="L35" s="19"/>
    </row>
    <row r="36" spans="1:14">
      <c r="A36" s="805"/>
      <c r="B36" s="841"/>
      <c r="C36" s="391" t="s">
        <v>521</v>
      </c>
      <c r="D36" s="421" t="s">
        <v>36</v>
      </c>
      <c r="E36" s="322"/>
      <c r="F36" s="322"/>
      <c r="G36" s="322"/>
      <c r="H36" s="322"/>
      <c r="I36" s="322"/>
      <c r="J36" s="405"/>
      <c r="K36" s="19"/>
      <c r="L36" s="19"/>
    </row>
    <row r="37" spans="1:14">
      <c r="A37" s="805"/>
      <c r="B37" s="841"/>
      <c r="C37" s="391" t="s">
        <v>522</v>
      </c>
      <c r="D37" s="421" t="s">
        <v>36</v>
      </c>
      <c r="E37" s="322"/>
      <c r="F37" s="322"/>
      <c r="G37" s="322"/>
      <c r="H37" s="322"/>
      <c r="I37" s="322"/>
      <c r="J37" s="405"/>
      <c r="K37" s="19"/>
      <c r="L37" s="19"/>
    </row>
    <row r="38" spans="1:14">
      <c r="A38" s="805"/>
      <c r="B38" s="842"/>
      <c r="C38" s="583" t="s">
        <v>149</v>
      </c>
      <c r="D38" s="421" t="s">
        <v>36</v>
      </c>
      <c r="E38" s="322"/>
      <c r="F38" s="322"/>
      <c r="G38" s="322"/>
      <c r="H38" s="322"/>
      <c r="I38" s="322"/>
      <c r="J38" s="405"/>
      <c r="K38" s="19"/>
      <c r="L38" s="19"/>
    </row>
    <row r="39" spans="1:14" ht="21.6">
      <c r="A39" s="805"/>
      <c r="B39" s="832" t="s">
        <v>510</v>
      </c>
      <c r="C39" s="391" t="s">
        <v>519</v>
      </c>
      <c r="D39" s="421" t="s">
        <v>36</v>
      </c>
      <c r="E39" s="322"/>
      <c r="F39" s="322"/>
      <c r="G39" s="322"/>
      <c r="H39" s="322"/>
      <c r="I39" s="322"/>
      <c r="J39" s="405"/>
      <c r="K39" s="19"/>
      <c r="L39" s="19"/>
    </row>
    <row r="40" spans="1:14" ht="21.6">
      <c r="A40" s="805"/>
      <c r="B40" s="841"/>
      <c r="C40" s="391" t="s">
        <v>520</v>
      </c>
      <c r="D40" s="421" t="s">
        <v>36</v>
      </c>
      <c r="E40" s="322"/>
      <c r="F40" s="322"/>
      <c r="G40" s="322"/>
      <c r="H40" s="322"/>
      <c r="I40" s="322"/>
      <c r="J40" s="405"/>
      <c r="K40" s="19"/>
      <c r="L40" s="19"/>
    </row>
    <row r="41" spans="1:14">
      <c r="A41" s="805"/>
      <c r="B41" s="841"/>
      <c r="C41" s="391" t="s">
        <v>521</v>
      </c>
      <c r="D41" s="581" t="s">
        <v>502</v>
      </c>
      <c r="E41" s="322"/>
      <c r="F41" s="322"/>
      <c r="G41" s="322"/>
      <c r="H41" s="322"/>
      <c r="I41" s="322"/>
      <c r="J41" s="405"/>
      <c r="K41" s="19"/>
      <c r="L41" s="19"/>
    </row>
    <row r="42" spans="1:14">
      <c r="A42" s="805"/>
      <c r="B42" s="841"/>
      <c r="C42" s="391" t="s">
        <v>522</v>
      </c>
      <c r="D42" s="421" t="s">
        <v>36</v>
      </c>
      <c r="E42" s="322"/>
      <c r="F42" s="322"/>
      <c r="G42" s="322"/>
      <c r="H42" s="322"/>
      <c r="I42" s="322"/>
      <c r="J42" s="405"/>
      <c r="K42" s="19"/>
      <c r="L42" s="19"/>
    </row>
    <row r="43" spans="1:14">
      <c r="A43" s="805"/>
      <c r="B43" s="842"/>
      <c r="C43" s="583" t="s">
        <v>149</v>
      </c>
      <c r="D43" s="421" t="s">
        <v>502</v>
      </c>
      <c r="E43" s="322"/>
      <c r="F43" s="322"/>
      <c r="G43" s="322"/>
      <c r="H43" s="322"/>
      <c r="I43" s="322"/>
      <c r="J43" s="405"/>
      <c r="K43" s="19"/>
      <c r="L43" s="19"/>
    </row>
    <row r="44" spans="1:14" ht="21.6">
      <c r="A44" s="804" t="s">
        <v>523</v>
      </c>
      <c r="B44" s="832" t="s">
        <v>509</v>
      </c>
      <c r="C44" s="391" t="s">
        <v>519</v>
      </c>
      <c r="D44" s="421" t="s">
        <v>36</v>
      </c>
      <c r="E44" s="322"/>
      <c r="F44" s="322"/>
      <c r="G44" s="322"/>
      <c r="H44" s="322"/>
      <c r="I44" s="322"/>
      <c r="J44" s="405"/>
      <c r="K44" s="19"/>
      <c r="L44" s="19"/>
    </row>
    <row r="45" spans="1:14" ht="21.6">
      <c r="A45" s="805"/>
      <c r="B45" s="841"/>
      <c r="C45" s="391" t="s">
        <v>520</v>
      </c>
      <c r="D45" s="421" t="s">
        <v>36</v>
      </c>
      <c r="E45" s="322"/>
      <c r="F45" s="322"/>
      <c r="G45" s="322"/>
      <c r="H45" s="322"/>
      <c r="I45" s="322"/>
      <c r="J45" s="405"/>
      <c r="K45" s="19"/>
      <c r="L45" s="19"/>
    </row>
    <row r="46" spans="1:14">
      <c r="A46" s="805"/>
      <c r="B46" s="841"/>
      <c r="C46" s="391" t="s">
        <v>521</v>
      </c>
      <c r="D46" s="421"/>
      <c r="E46" s="322"/>
      <c r="F46" s="322"/>
      <c r="G46" s="322"/>
      <c r="H46" s="322"/>
      <c r="I46" s="322"/>
      <c r="J46" s="405"/>
      <c r="K46" s="19"/>
      <c r="L46" s="19"/>
    </row>
    <row r="47" spans="1:14">
      <c r="A47" s="805"/>
      <c r="B47" s="841"/>
      <c r="C47" s="391" t="s">
        <v>522</v>
      </c>
      <c r="D47" s="421" t="s">
        <v>36</v>
      </c>
      <c r="E47" s="322"/>
      <c r="F47" s="322"/>
      <c r="G47" s="322"/>
      <c r="H47" s="322"/>
      <c r="I47" s="322"/>
      <c r="J47" s="405"/>
      <c r="K47" s="19"/>
      <c r="L47" s="19"/>
    </row>
    <row r="48" spans="1:14">
      <c r="A48" s="805"/>
      <c r="B48" s="842"/>
      <c r="C48" s="583" t="s">
        <v>149</v>
      </c>
      <c r="D48" s="421" t="s">
        <v>36</v>
      </c>
      <c r="E48" s="322"/>
      <c r="F48" s="322"/>
      <c r="G48" s="322"/>
      <c r="H48" s="322"/>
      <c r="I48" s="322"/>
      <c r="J48" s="405"/>
      <c r="K48" s="19"/>
      <c r="L48" s="19"/>
    </row>
    <row r="49" spans="1:12" ht="21.6">
      <c r="A49" s="805"/>
      <c r="B49" s="832" t="s">
        <v>510</v>
      </c>
      <c r="C49" s="391" t="s">
        <v>519</v>
      </c>
      <c r="D49" s="421" t="s">
        <v>36</v>
      </c>
      <c r="E49" s="322"/>
      <c r="F49" s="322"/>
      <c r="G49" s="322"/>
      <c r="H49" s="322"/>
      <c r="I49" s="322"/>
      <c r="J49" s="405"/>
      <c r="K49" s="19"/>
      <c r="L49" s="19"/>
    </row>
    <row r="50" spans="1:12" ht="21.6">
      <c r="A50" s="805"/>
      <c r="B50" s="841"/>
      <c r="C50" s="391" t="s">
        <v>520</v>
      </c>
      <c r="D50" s="421" t="s">
        <v>36</v>
      </c>
      <c r="E50" s="429"/>
      <c r="F50" s="429"/>
      <c r="G50" s="429"/>
      <c r="H50" s="429"/>
      <c r="I50" s="429"/>
      <c r="J50" s="417"/>
      <c r="K50" s="19"/>
    </row>
    <row r="51" spans="1:12">
      <c r="A51" s="805"/>
      <c r="B51" s="841"/>
      <c r="C51" s="391" t="s">
        <v>521</v>
      </c>
      <c r="D51" s="421"/>
      <c r="E51" s="430"/>
      <c r="F51" s="431"/>
      <c r="G51" s="430"/>
      <c r="H51" s="430"/>
      <c r="I51" s="431"/>
      <c r="J51" s="430"/>
      <c r="K51" s="19"/>
    </row>
    <row r="52" spans="1:12">
      <c r="A52" s="805"/>
      <c r="B52" s="841"/>
      <c r="C52" s="391" t="s">
        <v>522</v>
      </c>
      <c r="D52" s="421" t="s">
        <v>36</v>
      </c>
      <c r="E52" s="432"/>
      <c r="F52" s="433"/>
      <c r="G52" s="434"/>
      <c r="H52" s="430"/>
      <c r="I52" s="431"/>
      <c r="J52" s="430"/>
      <c r="K52" s="19"/>
    </row>
    <row r="53" spans="1:12">
      <c r="A53" s="806"/>
      <c r="B53" s="842"/>
      <c r="C53" s="583" t="s">
        <v>149</v>
      </c>
      <c r="D53" s="582" t="s">
        <v>36</v>
      </c>
      <c r="E53" s="403"/>
      <c r="F53" s="435"/>
      <c r="G53" s="403"/>
      <c r="H53" s="434"/>
      <c r="I53" s="436"/>
      <c r="J53" s="434"/>
      <c r="K53" s="19"/>
    </row>
    <row r="54" spans="1:12" ht="11.4" thickBot="1">
      <c r="A54" s="437"/>
      <c r="B54" s="438"/>
      <c r="C54" s="439"/>
      <c r="D54" s="440"/>
      <c r="E54" s="322"/>
      <c r="F54" s="322"/>
      <c r="G54" s="322"/>
      <c r="H54" s="405"/>
      <c r="I54" s="441"/>
      <c r="J54" s="410"/>
      <c r="K54" s="14"/>
    </row>
    <row r="55" spans="1:12" ht="15" customHeight="1">
      <c r="A55" s="813" t="s">
        <v>524</v>
      </c>
      <c r="B55" s="813"/>
      <c r="C55" s="439"/>
      <c r="D55" s="440"/>
      <c r="E55" s="322"/>
      <c r="F55" s="322"/>
      <c r="G55" s="322"/>
      <c r="H55" s="322"/>
      <c r="I55" s="441"/>
      <c r="J55" s="410"/>
      <c r="K55" s="14"/>
    </row>
    <row r="56" spans="1:12" ht="15" customHeight="1">
      <c r="A56" s="814"/>
      <c r="B56" s="814"/>
      <c r="C56" s="442"/>
      <c r="D56" s="442"/>
      <c r="E56" s="442"/>
      <c r="F56" s="442"/>
      <c r="G56" s="443"/>
      <c r="H56" s="322"/>
      <c r="I56" s="337"/>
      <c r="J56" s="410"/>
    </row>
    <row r="57" spans="1:12" ht="15" customHeight="1">
      <c r="A57" s="465"/>
      <c r="B57" s="466"/>
      <c r="C57" s="467"/>
      <c r="D57" s="444" t="s">
        <v>112</v>
      </c>
      <c r="E57" s="468" t="s">
        <v>158</v>
      </c>
      <c r="F57" s="469" t="s">
        <v>323</v>
      </c>
      <c r="G57" s="470" t="s">
        <v>160</v>
      </c>
      <c r="H57" s="322"/>
      <c r="I57" s="398"/>
      <c r="J57" s="322"/>
    </row>
    <row r="58" spans="1:12" ht="15" customHeight="1">
      <c r="A58" s="804" t="s">
        <v>525</v>
      </c>
      <c r="B58" s="836" t="s">
        <v>526</v>
      </c>
      <c r="C58" s="837"/>
      <c r="D58" s="697" t="s">
        <v>527</v>
      </c>
      <c r="E58" s="698" t="s">
        <v>528</v>
      </c>
      <c r="F58" s="699" t="s">
        <v>529</v>
      </c>
      <c r="G58" s="700" t="s">
        <v>530</v>
      </c>
      <c r="H58" s="322"/>
      <c r="I58" s="398"/>
      <c r="J58" s="322"/>
    </row>
    <row r="59" spans="1:12" ht="15" customHeight="1">
      <c r="A59" s="805"/>
      <c r="B59" s="836" t="s">
        <v>531</v>
      </c>
      <c r="C59" s="837"/>
      <c r="D59" s="697" t="s">
        <v>532</v>
      </c>
      <c r="E59" s="698" t="s">
        <v>533</v>
      </c>
      <c r="F59" s="699" t="s">
        <v>534</v>
      </c>
      <c r="G59" s="700" t="s">
        <v>535</v>
      </c>
      <c r="H59" s="322"/>
      <c r="I59" s="398"/>
      <c r="J59" s="322"/>
    </row>
    <row r="60" spans="1:12" ht="15" customHeight="1">
      <c r="A60" s="805"/>
      <c r="B60" s="836" t="s">
        <v>536</v>
      </c>
      <c r="C60" s="837"/>
      <c r="D60" s="697" t="s">
        <v>537</v>
      </c>
      <c r="E60" s="698" t="s">
        <v>538</v>
      </c>
      <c r="F60" s="699" t="s">
        <v>539</v>
      </c>
      <c r="G60" s="700" t="s">
        <v>540</v>
      </c>
      <c r="H60" s="322"/>
      <c r="I60" s="398"/>
      <c r="J60" s="322"/>
    </row>
    <row r="61" spans="1:12" ht="15" customHeight="1">
      <c r="A61" s="806"/>
      <c r="B61" s="836" t="s">
        <v>541</v>
      </c>
      <c r="C61" s="837"/>
      <c r="D61" s="701" t="s">
        <v>542</v>
      </c>
      <c r="E61" s="702" t="s">
        <v>543</v>
      </c>
      <c r="F61" s="699" t="s">
        <v>544</v>
      </c>
      <c r="G61" s="700" t="s">
        <v>36</v>
      </c>
      <c r="H61" s="322"/>
      <c r="I61" s="398"/>
      <c r="J61" s="322"/>
    </row>
    <row r="62" spans="1:12" ht="15" customHeight="1">
      <c r="A62" s="51"/>
      <c r="I62" s="135"/>
    </row>
    <row r="63" spans="1:12">
      <c r="A63" s="840" t="s">
        <v>545</v>
      </c>
      <c r="B63" s="840"/>
      <c r="C63" s="840"/>
      <c r="D63" s="840"/>
      <c r="E63" s="840"/>
      <c r="I63" s="135"/>
    </row>
    <row r="64" spans="1:12">
      <c r="A64" s="51"/>
      <c r="I64" s="135"/>
    </row>
    <row r="65" spans="1:9">
      <c r="A65" s="51"/>
      <c r="I65" s="135"/>
    </row>
    <row r="66" spans="1:9">
      <c r="A66" s="128"/>
      <c r="I66" s="135"/>
    </row>
    <row r="67" spans="1:9">
      <c r="A67" s="128"/>
      <c r="I67" s="135"/>
    </row>
    <row r="68" spans="1:9">
      <c r="A68" s="128"/>
      <c r="I68" s="121"/>
    </row>
    <row r="69" spans="1:9">
      <c r="A69" s="128"/>
    </row>
    <row r="70" spans="1:9">
      <c r="A70" s="128"/>
    </row>
  </sheetData>
  <mergeCells count="36">
    <mergeCell ref="A63:E63"/>
    <mergeCell ref="B17:C17"/>
    <mergeCell ref="B18:C18"/>
    <mergeCell ref="B59:C59"/>
    <mergeCell ref="B60:C60"/>
    <mergeCell ref="A34:A43"/>
    <mergeCell ref="A44:A53"/>
    <mergeCell ref="B58:C58"/>
    <mergeCell ref="B49:B53"/>
    <mergeCell ref="A58:A61"/>
    <mergeCell ref="B44:B48"/>
    <mergeCell ref="B34:B38"/>
    <mergeCell ref="B39:B43"/>
    <mergeCell ref="B25:C25"/>
    <mergeCell ref="B28:C28"/>
    <mergeCell ref="A21:D22"/>
    <mergeCell ref="A24:A26"/>
    <mergeCell ref="B24:C24"/>
    <mergeCell ref="B61:C61"/>
    <mergeCell ref="A27:A29"/>
    <mergeCell ref="A55:B56"/>
    <mergeCell ref="B29:C29"/>
    <mergeCell ref="B26:C26"/>
    <mergeCell ref="B27:C27"/>
    <mergeCell ref="A7:E8"/>
    <mergeCell ref="E21:J32"/>
    <mergeCell ref="A31:D32"/>
    <mergeCell ref="J17:J18"/>
    <mergeCell ref="B12:C12"/>
    <mergeCell ref="B13:C13"/>
    <mergeCell ref="B14:C14"/>
    <mergeCell ref="B15:C15"/>
    <mergeCell ref="B16:C16"/>
    <mergeCell ref="A10:C10"/>
    <mergeCell ref="A11:C11"/>
    <mergeCell ref="A12:A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43"/>
  <sheetViews>
    <sheetView showGridLines="0" topLeftCell="A19" zoomScaleNormal="100" workbookViewId="0">
      <selection activeCell="I29" sqref="I29"/>
    </sheetView>
  </sheetViews>
  <sheetFormatPr baseColWidth="10" defaultColWidth="8.5546875" defaultRowHeight="10.8"/>
  <cols>
    <col min="1" max="1" width="28.6640625" style="1" customWidth="1"/>
    <col min="2" max="2" width="17.109375" style="1" customWidth="1"/>
    <col min="3" max="6" width="10" style="45" customWidth="1"/>
    <col min="7" max="8" width="10"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77"/>
      <c r="B4" s="77"/>
      <c r="C4" s="77"/>
      <c r="D4" s="77"/>
      <c r="E4" s="77"/>
      <c r="F4" s="77"/>
      <c r="G4" s="77"/>
      <c r="H4" s="77"/>
      <c r="I4" s="77"/>
    </row>
    <row r="5" spans="1:13" s="47" customFormat="1" ht="15" customHeight="1">
      <c r="A5" s="848" t="s">
        <v>546</v>
      </c>
      <c r="B5" s="848"/>
    </row>
    <row r="6" spans="1:13" ht="15" customHeight="1" thickBot="1">
      <c r="A6" s="848"/>
      <c r="B6" s="848"/>
      <c r="C6" s="84"/>
      <c r="D6" s="25"/>
      <c r="E6" s="82"/>
      <c r="F6" s="83"/>
      <c r="G6" s="17"/>
      <c r="H6" s="2"/>
      <c r="I6" s="3"/>
      <c r="J6" s="4"/>
      <c r="K6" s="4"/>
      <c r="L6" s="4"/>
    </row>
    <row r="7" spans="1:13" ht="15" customHeight="1" thickBot="1">
      <c r="A7" s="800" t="s">
        <v>547</v>
      </c>
      <c r="B7" s="800"/>
      <c r="C7" s="109"/>
      <c r="D7" s="106"/>
      <c r="E7" s="106"/>
      <c r="F7" s="106"/>
      <c r="G7" s="106"/>
      <c r="H7" s="109"/>
      <c r="I7" s="37"/>
    </row>
    <row r="8" spans="1:13" ht="15" customHeight="1">
      <c r="A8" s="801"/>
      <c r="B8" s="801"/>
      <c r="C8" s="20"/>
      <c r="D8" s="28"/>
      <c r="E8" s="28"/>
      <c r="F8" s="85"/>
      <c r="G8" s="16"/>
      <c r="I8" s="42"/>
      <c r="J8" s="3"/>
      <c r="K8" s="4"/>
      <c r="L8" s="4"/>
    </row>
    <row r="9" spans="1:13" ht="15" customHeight="1">
      <c r="A9" s="177"/>
      <c r="B9" s="168"/>
      <c r="C9" s="178" t="s">
        <v>158</v>
      </c>
      <c r="D9" s="153" t="s">
        <v>323</v>
      </c>
      <c r="E9" s="111" t="s">
        <v>160</v>
      </c>
      <c r="F9" s="120" t="s">
        <v>548</v>
      </c>
      <c r="G9" s="138" t="s">
        <v>549</v>
      </c>
      <c r="H9" s="551" t="s">
        <v>455</v>
      </c>
      <c r="I9" s="550"/>
      <c r="J9" s="8"/>
      <c r="K9" s="8"/>
      <c r="L9" s="8"/>
      <c r="M9" s="9"/>
    </row>
    <row r="10" spans="1:13" ht="22.2" customHeight="1">
      <c r="A10" s="846" t="s">
        <v>550</v>
      </c>
      <c r="B10" s="847"/>
      <c r="C10" s="532">
        <v>19</v>
      </c>
      <c r="D10" s="594">
        <v>60</v>
      </c>
      <c r="E10" s="524">
        <v>301</v>
      </c>
      <c r="F10" s="524">
        <v>21</v>
      </c>
      <c r="G10" s="524">
        <v>23</v>
      </c>
      <c r="H10" s="595">
        <v>20</v>
      </c>
      <c r="I10" s="509"/>
      <c r="J10" s="12"/>
      <c r="K10" s="12"/>
      <c r="L10" s="12"/>
      <c r="M10" s="12"/>
    </row>
    <row r="11" spans="1:13" ht="15" customHeight="1">
      <c r="A11" s="843" t="s">
        <v>551</v>
      </c>
      <c r="B11" s="179" t="s">
        <v>552</v>
      </c>
      <c r="C11" s="596">
        <v>108</v>
      </c>
      <c r="D11" s="524">
        <v>64</v>
      </c>
      <c r="E11" s="524">
        <v>159</v>
      </c>
      <c r="F11" s="524">
        <v>113</v>
      </c>
      <c r="G11" s="524">
        <v>81</v>
      </c>
      <c r="H11" s="595">
        <v>64</v>
      </c>
      <c r="I11" s="509"/>
      <c r="J11" s="12"/>
      <c r="K11" s="12"/>
      <c r="L11" s="12"/>
      <c r="M11" s="12"/>
    </row>
    <row r="12" spans="1:13" ht="15" customHeight="1">
      <c r="A12" s="844"/>
      <c r="B12" s="181" t="s">
        <v>553</v>
      </c>
      <c r="C12" s="596">
        <v>99</v>
      </c>
      <c r="D12" s="524" t="s">
        <v>36</v>
      </c>
      <c r="E12" s="524">
        <v>159</v>
      </c>
      <c r="F12" s="524">
        <v>105</v>
      </c>
      <c r="G12" s="524">
        <v>81</v>
      </c>
      <c r="H12" s="595">
        <v>66</v>
      </c>
      <c r="I12" s="509"/>
      <c r="J12" s="12"/>
      <c r="K12" s="12"/>
      <c r="L12" s="12"/>
      <c r="M12" s="12"/>
    </row>
    <row r="13" spans="1:13" ht="15" customHeight="1">
      <c r="A13" s="844"/>
      <c r="B13" s="181" t="s">
        <v>554</v>
      </c>
      <c r="C13" s="596">
        <v>185</v>
      </c>
      <c r="D13" s="524">
        <v>79</v>
      </c>
      <c r="E13" s="524">
        <v>197</v>
      </c>
      <c r="F13" s="524">
        <v>144</v>
      </c>
      <c r="G13" s="524">
        <v>35</v>
      </c>
      <c r="H13" s="595">
        <v>39</v>
      </c>
      <c r="I13" s="509"/>
      <c r="J13" s="12"/>
      <c r="K13" s="12"/>
      <c r="L13" s="12"/>
      <c r="M13" s="12"/>
    </row>
    <row r="14" spans="1:13" ht="15" customHeight="1">
      <c r="A14" s="845"/>
      <c r="B14" s="179" t="s">
        <v>555</v>
      </c>
      <c r="C14" s="597">
        <v>176</v>
      </c>
      <c r="D14" s="591" t="s">
        <v>36</v>
      </c>
      <c r="E14" s="591">
        <v>192</v>
      </c>
      <c r="F14" s="591">
        <v>155</v>
      </c>
      <c r="G14" s="591">
        <v>34</v>
      </c>
      <c r="H14" s="598">
        <v>37</v>
      </c>
      <c r="I14" s="509"/>
      <c r="J14" s="14"/>
      <c r="K14" s="14"/>
      <c r="L14" s="14"/>
      <c r="M14" s="14"/>
    </row>
    <row r="15" spans="1:13" ht="15" customHeight="1">
      <c r="A15" s="843" t="s">
        <v>556</v>
      </c>
      <c r="B15" s="179" t="s">
        <v>552</v>
      </c>
      <c r="C15" s="180">
        <v>71</v>
      </c>
      <c r="D15" s="159">
        <v>109</v>
      </c>
      <c r="E15" s="159" t="s">
        <v>36</v>
      </c>
      <c r="F15" s="524">
        <v>25</v>
      </c>
      <c r="G15" s="159">
        <v>12</v>
      </c>
      <c r="H15" s="595">
        <v>34</v>
      </c>
      <c r="I15" s="509"/>
      <c r="J15" s="12"/>
      <c r="K15" s="12"/>
      <c r="L15" s="12"/>
      <c r="M15" s="12"/>
    </row>
    <row r="16" spans="1:13" ht="15" customHeight="1">
      <c r="A16" s="844"/>
      <c r="B16" s="181" t="s">
        <v>553</v>
      </c>
      <c r="C16" s="599">
        <v>60</v>
      </c>
      <c r="D16" s="159" t="s">
        <v>36</v>
      </c>
      <c r="E16" s="159" t="s">
        <v>36</v>
      </c>
      <c r="F16" s="524">
        <v>40</v>
      </c>
      <c r="G16" s="159">
        <v>88</v>
      </c>
      <c r="H16" s="595">
        <v>34</v>
      </c>
      <c r="I16" s="509"/>
      <c r="J16" s="12"/>
      <c r="K16" s="12"/>
      <c r="L16" s="12"/>
      <c r="M16" s="12"/>
    </row>
    <row r="17" spans="1:13" ht="15" customHeight="1">
      <c r="A17" s="844"/>
      <c r="B17" s="181" t="s">
        <v>554</v>
      </c>
      <c r="C17" s="180">
        <v>66</v>
      </c>
      <c r="D17" s="159">
        <v>45</v>
      </c>
      <c r="E17" s="159">
        <v>24</v>
      </c>
      <c r="F17" s="524">
        <v>29</v>
      </c>
      <c r="G17" s="159">
        <v>43</v>
      </c>
      <c r="H17" s="595">
        <v>16</v>
      </c>
      <c r="I17" s="509"/>
      <c r="J17" s="12"/>
      <c r="K17" s="12"/>
      <c r="L17" s="12"/>
      <c r="M17" s="12"/>
    </row>
    <row r="18" spans="1:13" ht="15" customHeight="1">
      <c r="A18" s="845"/>
      <c r="B18" s="179" t="s">
        <v>555</v>
      </c>
      <c r="C18" s="141">
        <v>22</v>
      </c>
      <c r="D18" s="145" t="s">
        <v>36</v>
      </c>
      <c r="E18" s="145">
        <v>40</v>
      </c>
      <c r="F18" s="145">
        <v>24</v>
      </c>
      <c r="G18" s="145">
        <v>22</v>
      </c>
      <c r="H18" s="598">
        <v>18</v>
      </c>
      <c r="I18" s="509"/>
      <c r="J18" s="14"/>
      <c r="K18" s="14"/>
      <c r="L18" s="14"/>
      <c r="M18" s="14"/>
    </row>
    <row r="19" spans="1:13" ht="15" customHeight="1">
      <c r="A19" s="73"/>
      <c r="B19" s="182"/>
      <c r="C19" s="12"/>
      <c r="D19" s="14"/>
      <c r="E19" s="14"/>
      <c r="F19" s="14"/>
      <c r="G19" s="14"/>
      <c r="H19" s="14"/>
      <c r="I19" s="14"/>
      <c r="J19" s="14"/>
      <c r="K19" s="14"/>
      <c r="L19" s="14"/>
      <c r="M19" s="14"/>
    </row>
    <row r="20" spans="1:13">
      <c r="A20" s="128" t="s">
        <v>557</v>
      </c>
      <c r="B20" s="112"/>
      <c r="C20" s="113"/>
      <c r="D20" s="131"/>
      <c r="E20" s="57"/>
      <c r="F20" s="57"/>
      <c r="G20" s="183"/>
      <c r="H20" s="121"/>
      <c r="I20" s="63"/>
      <c r="J20" s="18"/>
    </row>
    <row r="21" spans="1:13">
      <c r="A21" s="1" t="s">
        <v>558</v>
      </c>
      <c r="B21" s="17"/>
      <c r="C21" s="62"/>
      <c r="E21" s="99"/>
      <c r="F21" s="99"/>
      <c r="H21" s="135"/>
      <c r="I21" s="17"/>
    </row>
    <row r="22" spans="1:13">
      <c r="A22" s="1" t="s">
        <v>559</v>
      </c>
      <c r="B22" s="17"/>
      <c r="C22" s="62"/>
      <c r="E22" s="99"/>
      <c r="F22" s="99"/>
      <c r="H22" s="135"/>
      <c r="I22" s="17"/>
    </row>
    <row r="23" spans="1:13">
      <c r="A23" s="1" t="s">
        <v>560</v>
      </c>
      <c r="B23" s="17"/>
      <c r="C23" s="62"/>
      <c r="E23" s="99"/>
      <c r="F23" s="99"/>
      <c r="H23" s="135"/>
      <c r="I23" s="17"/>
    </row>
    <row r="24" spans="1:13" ht="15" customHeight="1" thickBot="1">
      <c r="B24" s="17"/>
      <c r="C24" s="62"/>
      <c r="E24" s="99"/>
      <c r="F24" s="99"/>
      <c r="H24" s="135"/>
      <c r="I24" s="17"/>
    </row>
    <row r="25" spans="1:13" ht="15" customHeight="1" thickBot="1">
      <c r="A25" s="800" t="s">
        <v>561</v>
      </c>
      <c r="B25" s="800"/>
      <c r="C25" s="800"/>
      <c r="D25" s="106"/>
      <c r="E25" s="106"/>
      <c r="F25" s="106"/>
      <c r="G25" s="106"/>
      <c r="H25" s="109"/>
      <c r="I25" s="37"/>
    </row>
    <row r="26" spans="1:13" ht="15" customHeight="1">
      <c r="A26" s="801"/>
      <c r="B26" s="801"/>
      <c r="C26" s="801"/>
      <c r="D26" s="28"/>
      <c r="E26" s="28"/>
      <c r="F26" s="85"/>
      <c r="G26" s="16"/>
      <c r="I26" s="42"/>
      <c r="J26" s="3"/>
      <c r="K26" s="4"/>
      <c r="L26" s="4"/>
    </row>
    <row r="27" spans="1:13" ht="22.5" customHeight="1">
      <c r="A27" s="184"/>
      <c r="B27" s="178" t="s">
        <v>158</v>
      </c>
      <c r="C27" s="153" t="s">
        <v>323</v>
      </c>
      <c r="D27" s="111" t="s">
        <v>160</v>
      </c>
      <c r="E27" s="120" t="s">
        <v>548</v>
      </c>
      <c r="F27" s="138" t="s">
        <v>549</v>
      </c>
      <c r="G27" s="138" t="s">
        <v>455</v>
      </c>
      <c r="H27" s="158" t="s">
        <v>456</v>
      </c>
      <c r="J27" s="8"/>
      <c r="K27" s="8"/>
      <c r="L27" s="8"/>
      <c r="M27" s="9"/>
    </row>
    <row r="28" spans="1:13" ht="22.5" customHeight="1">
      <c r="A28" s="317" t="s">
        <v>562</v>
      </c>
      <c r="B28" s="532">
        <v>259</v>
      </c>
      <c r="C28" s="144">
        <v>205</v>
      </c>
      <c r="D28" s="159">
        <v>406</v>
      </c>
      <c r="E28" s="524">
        <v>262</v>
      </c>
      <c r="F28" s="524">
        <v>50</v>
      </c>
      <c r="G28" s="600">
        <v>124</v>
      </c>
      <c r="H28" s="283">
        <v>115</v>
      </c>
      <c r="J28" s="12"/>
      <c r="K28" s="12"/>
      <c r="L28" s="12"/>
      <c r="M28" s="12"/>
    </row>
    <row r="29" spans="1:13" ht="22.5" customHeight="1">
      <c r="A29" s="317" t="s">
        <v>563</v>
      </c>
      <c r="B29" s="596">
        <f>B28-B30</f>
        <v>253</v>
      </c>
      <c r="C29" s="159">
        <v>205</v>
      </c>
      <c r="D29" s="159">
        <v>396</v>
      </c>
      <c r="E29" s="524">
        <v>260</v>
      </c>
      <c r="F29" s="524">
        <v>50</v>
      </c>
      <c r="G29" s="600">
        <v>107</v>
      </c>
      <c r="H29" s="283">
        <v>8</v>
      </c>
      <c r="J29" s="12"/>
      <c r="K29" s="12"/>
      <c r="L29" s="12"/>
      <c r="M29" s="12"/>
    </row>
    <row r="30" spans="1:13" ht="22.5" customHeight="1">
      <c r="A30" s="318" t="s">
        <v>564</v>
      </c>
      <c r="B30" s="597">
        <v>6</v>
      </c>
      <c r="C30" s="145" t="s">
        <v>36</v>
      </c>
      <c r="D30" s="145">
        <v>10</v>
      </c>
      <c r="E30" s="591">
        <v>2</v>
      </c>
      <c r="F30" s="591" t="s">
        <v>36</v>
      </c>
      <c r="G30" s="592">
        <v>17</v>
      </c>
      <c r="H30" s="593">
        <v>107</v>
      </c>
      <c r="J30" s="14"/>
      <c r="K30" s="14"/>
      <c r="L30" s="14"/>
      <c r="M30" s="14"/>
    </row>
    <row r="31" spans="1:13" ht="13.2" customHeight="1">
      <c r="A31" s="73"/>
      <c r="B31" s="73"/>
      <c r="C31" s="12"/>
      <c r="D31" s="14"/>
      <c r="E31" s="14"/>
      <c r="F31" s="14"/>
      <c r="G31" s="14"/>
      <c r="H31" s="14"/>
      <c r="I31" s="14"/>
      <c r="J31" s="14"/>
      <c r="K31" s="14"/>
      <c r="L31" s="14"/>
      <c r="M31" s="14"/>
    </row>
    <row r="32" spans="1:13">
      <c r="A32" s="128" t="s">
        <v>565</v>
      </c>
    </row>
    <row r="33" spans="1:1">
      <c r="A33" s="128" t="s">
        <v>566</v>
      </c>
    </row>
    <row r="34" spans="1:1">
      <c r="A34" s="128" t="s">
        <v>567</v>
      </c>
    </row>
    <row r="35" spans="1:1" ht="12.6">
      <c r="A35" s="185"/>
    </row>
    <row r="36" spans="1:1" ht="12.6">
      <c r="A36" s="186"/>
    </row>
    <row r="37" spans="1:1" s="47" customFormat="1" ht="14.4">
      <c r="A37" s="1"/>
    </row>
    <row r="38" spans="1:1" s="47" customFormat="1" ht="14.4">
      <c r="A38" s="1"/>
    </row>
    <row r="39" spans="1:1" s="47" customFormat="1" ht="14.4">
      <c r="A39" s="1"/>
    </row>
    <row r="40" spans="1:1" s="47" customFormat="1" ht="14.4">
      <c r="A40" s="1"/>
    </row>
    <row r="41" spans="1:1" s="47" customFormat="1" ht="14.4">
      <c r="A41" s="1"/>
    </row>
    <row r="42" spans="1:1" s="47" customFormat="1" ht="14.4">
      <c r="A42" s="1"/>
    </row>
    <row r="43" spans="1:1" s="47" customFormat="1" ht="14.4">
      <c r="A43" s="1"/>
    </row>
  </sheetData>
  <mergeCells count="6">
    <mergeCell ref="A11:A14"/>
    <mergeCell ref="A10:B10"/>
    <mergeCell ref="A7:B8"/>
    <mergeCell ref="A25:C26"/>
    <mergeCell ref="A5:B6"/>
    <mergeCell ref="A15:A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topLeftCell="A6" zoomScaleNormal="100" workbookViewId="0">
      <selection activeCell="F14" sqref="F14"/>
    </sheetView>
  </sheetViews>
  <sheetFormatPr baseColWidth="10" defaultColWidth="8.5546875" defaultRowHeight="10.8"/>
  <cols>
    <col min="1" max="1" width="29.5546875" style="1" customWidth="1"/>
    <col min="2" max="2" width="23.44140625" style="1" customWidth="1"/>
    <col min="3" max="3" width="28.33203125" style="45"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77"/>
      <c r="B5" s="77"/>
      <c r="C5" s="78"/>
      <c r="D5" s="77"/>
      <c r="E5" s="77"/>
    </row>
    <row r="6" spans="1:10" ht="15" customHeight="1">
      <c r="A6" s="848" t="s">
        <v>568</v>
      </c>
      <c r="B6" s="105"/>
    </row>
    <row r="7" spans="1:10" ht="15" customHeight="1">
      <c r="A7" s="848"/>
      <c r="B7" s="105"/>
    </row>
    <row r="8" spans="1:10" ht="15" customHeight="1">
      <c r="A8" s="800" t="s">
        <v>569</v>
      </c>
      <c r="B8" s="800"/>
      <c r="C8" s="800"/>
      <c r="D8" s="2"/>
      <c r="E8" s="3"/>
      <c r="F8" s="3"/>
      <c r="G8" s="4"/>
      <c r="H8" s="4"/>
      <c r="I8" s="4"/>
    </row>
    <row r="9" spans="1:10" ht="15" customHeight="1" thickBot="1">
      <c r="A9" s="801"/>
      <c r="B9" s="801"/>
      <c r="C9" s="801"/>
      <c r="D9" s="2"/>
      <c r="E9" s="3"/>
      <c r="F9" s="3"/>
      <c r="G9" s="4"/>
      <c r="H9" s="4"/>
      <c r="I9" s="4"/>
    </row>
    <row r="10" spans="1:10" ht="52.5" customHeight="1">
      <c r="A10" s="187"/>
      <c r="B10" s="189" t="s">
        <v>570</v>
      </c>
      <c r="C10" s="188" t="s">
        <v>571</v>
      </c>
      <c r="D10" s="189" t="s">
        <v>572</v>
      </c>
      <c r="E10" s="116" t="s">
        <v>573</v>
      </c>
      <c r="F10" s="7"/>
      <c r="G10" s="8"/>
      <c r="H10" s="8"/>
      <c r="I10" s="8"/>
      <c r="J10" s="9"/>
    </row>
    <row r="11" spans="1:10" ht="15" customHeight="1">
      <c r="A11" s="496" t="s">
        <v>158</v>
      </c>
      <c r="B11" s="497">
        <v>2043</v>
      </c>
      <c r="C11" s="312" t="s">
        <v>574</v>
      </c>
      <c r="D11" s="312" t="s">
        <v>575</v>
      </c>
      <c r="E11" s="720" t="s">
        <v>576</v>
      </c>
      <c r="F11" s="12"/>
      <c r="G11" s="12"/>
      <c r="H11" s="12"/>
      <c r="I11" s="12"/>
      <c r="J11" s="12"/>
    </row>
    <row r="12" spans="1:10" ht="15" customHeight="1">
      <c r="A12" s="498" t="s">
        <v>323</v>
      </c>
      <c r="B12" s="499">
        <v>2029</v>
      </c>
      <c r="C12" s="313" t="s">
        <v>577</v>
      </c>
      <c r="D12" s="312" t="s">
        <v>575</v>
      </c>
      <c r="E12" s="721" t="s">
        <v>578</v>
      </c>
      <c r="F12" s="12"/>
      <c r="G12" s="12"/>
      <c r="H12" s="12"/>
      <c r="I12" s="12"/>
      <c r="J12" s="12"/>
    </row>
    <row r="13" spans="1:10" ht="15" customHeight="1">
      <c r="A13" s="498" t="s">
        <v>160</v>
      </c>
      <c r="B13" s="499">
        <v>2038</v>
      </c>
      <c r="C13" s="313" t="s">
        <v>579</v>
      </c>
      <c r="D13" s="313" t="s">
        <v>580</v>
      </c>
      <c r="E13" s="721" t="s">
        <v>581</v>
      </c>
    </row>
    <row r="14" spans="1:10" ht="15" customHeight="1">
      <c r="A14" s="498" t="s">
        <v>548</v>
      </c>
      <c r="B14" s="499">
        <v>2041</v>
      </c>
      <c r="C14" s="313" t="s">
        <v>582</v>
      </c>
      <c r="D14" s="313" t="s">
        <v>580</v>
      </c>
      <c r="E14" s="721" t="s">
        <v>583</v>
      </c>
      <c r="F14" s="14"/>
      <c r="G14" s="14"/>
      <c r="H14" s="14"/>
      <c r="I14" s="14"/>
      <c r="J14" s="14"/>
    </row>
    <row r="15" spans="1:10" ht="15" customHeight="1">
      <c r="A15" s="498" t="s">
        <v>549</v>
      </c>
      <c r="B15" s="500" t="s">
        <v>36</v>
      </c>
      <c r="C15" s="313" t="s">
        <v>584</v>
      </c>
      <c r="D15" s="313" t="s">
        <v>585</v>
      </c>
      <c r="E15" s="721" t="s">
        <v>586</v>
      </c>
    </row>
    <row r="16" spans="1:10" ht="15" customHeight="1">
      <c r="A16" s="498" t="s">
        <v>455</v>
      </c>
      <c r="B16" s="500" t="s">
        <v>36</v>
      </c>
      <c r="C16" s="313" t="s">
        <v>587</v>
      </c>
      <c r="D16" s="313" t="s">
        <v>585</v>
      </c>
      <c r="E16" s="721" t="s">
        <v>588</v>
      </c>
    </row>
    <row r="17" spans="1:10" ht="15" customHeight="1">
      <c r="A17" s="498" t="s">
        <v>456</v>
      </c>
      <c r="B17" s="500" t="s">
        <v>36</v>
      </c>
      <c r="C17" s="313" t="s">
        <v>589</v>
      </c>
      <c r="D17" s="313" t="s">
        <v>590</v>
      </c>
      <c r="E17" s="721" t="s">
        <v>591</v>
      </c>
      <c r="F17" s="3"/>
      <c r="G17" s="4"/>
      <c r="H17" s="4"/>
      <c r="I17" s="4"/>
    </row>
    <row r="18" spans="1:10" ht="15" customHeight="1">
      <c r="A18" s="5"/>
      <c r="B18" s="5"/>
      <c r="C18" s="6"/>
      <c r="D18" s="5"/>
      <c r="E18" s="6"/>
      <c r="F18" s="7"/>
      <c r="G18" s="8"/>
      <c r="H18" s="8"/>
      <c r="I18" s="8"/>
      <c r="J18" s="9"/>
    </row>
    <row r="19" spans="1:10" ht="10.199999999999999" customHeight="1">
      <c r="A19" s="128" t="s">
        <v>592</v>
      </c>
      <c r="B19" s="5"/>
      <c r="C19" s="6"/>
      <c r="D19" s="5"/>
      <c r="E19" s="6"/>
      <c r="F19" s="7"/>
      <c r="G19" s="8"/>
      <c r="H19" s="8"/>
      <c r="I19" s="8"/>
      <c r="J19" s="9"/>
    </row>
    <row r="20" spans="1:10" ht="11.4" thickBot="1">
      <c r="A20" s="128" t="s">
        <v>593</v>
      </c>
      <c r="B20" s="128"/>
      <c r="C20" s="113"/>
      <c r="D20" s="190"/>
    </row>
    <row r="21" spans="1:10">
      <c r="A21" s="128" t="s">
        <v>594</v>
      </c>
      <c r="B21" s="128"/>
    </row>
    <row r="22" spans="1:10">
      <c r="A22" s="128" t="s">
        <v>595</v>
      </c>
      <c r="B22" s="128"/>
    </row>
    <row r="23" spans="1:10">
      <c r="B23" s="128"/>
    </row>
    <row r="24" spans="1:10">
      <c r="A24" s="191"/>
      <c r="B24" s="191"/>
    </row>
    <row r="25" spans="1:10">
      <c r="A25" s="192"/>
      <c r="B25" s="192"/>
    </row>
    <row r="29" spans="1:10" s="47" customFormat="1" ht="14.4">
      <c r="A29" s="1"/>
      <c r="B29" s="1"/>
    </row>
    <row r="30" spans="1:10" s="47" customFormat="1" ht="14.4">
      <c r="A30" s="51"/>
      <c r="B30" s="51"/>
    </row>
    <row r="31" spans="1:10" s="47" customFormat="1" ht="14.4">
      <c r="A31" s="1"/>
      <c r="B31" s="1"/>
    </row>
    <row r="32" spans="1:10" s="47"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Meio Ambiente</vt:lpstr>
      <vt:lpstr>Emissões de GEE e energia</vt:lpstr>
      <vt:lpstr>Água</vt:lpstr>
      <vt:lpstr>Resíduos</vt:lpstr>
      <vt:lpstr>Biodiversidade</vt:lpstr>
      <vt:lpstr>Fechamento</vt:lpstr>
      <vt:lpstr>Segurança</vt:lpstr>
      <vt:lpstr>Nossa gente</vt:lpstr>
      <vt:lpstr>Emprego</vt:lpstr>
      <vt:lpstr>Retenção</vt:lpstr>
      <vt:lpstr>Treinamentos</vt:lpstr>
      <vt:lpstr>Responsabilidade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2026-06-22T15:41:38Z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